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alcul duree" sheetId="1" state="visible" r:id="rId3"/>
    <sheet name="Jalons preuves" sheetId="2" state="visible" r:id="rId4"/>
    <sheet name="Fiche financeur" sheetId="3" state="visible" r:id="rId5"/>
    <sheet name="Vigilance financeur" sheetId="4" state="visible" r:id="rId6"/>
  </sheets>
  <calcPr iterateCount="100" refMode="A1" iterate="false" iterateDelta="0.001"/>
  <extLst>
    <ext xmlns:loext="http://schemas.libreoffice.org/" uri="{7626C862-2A13-11E5-B345-FEFF819CDC9F}">
      <loext:extCalcPr stringRefSyntax="ExcelA1"/>
    </ext>
  </extLst>
</workbook>
</file>

<file path=xl/sharedStrings.xml><?xml version="1.0" encoding="utf-8"?>
<sst xmlns="http://schemas.openxmlformats.org/spreadsheetml/2006/main" count="452" uniqueCount="297">
  <si>
    <t xml:space="preserve">FormaSwift - Calculateur de durée d'un parcours de formation</t>
  </si>
  <si>
    <t xml:space="preserve">Données d'exemple à remplacer. Saisissez une ligne par activité et les temps de chaque testeur en minutes. Les cellules jaunes sont modifiables ; les cellules vertes sont calculées automatiquement. La durée incluse confirmée additionne uniquement les lignes marquées Oui en colonne AB.</t>
  </si>
  <si>
    <t xml:space="preserve">Toutes activités (min)</t>
  </si>
  <si>
    <t xml:space="preserve">Toutes activités (h)</t>
  </si>
  <si>
    <t xml:space="preserve">Activités</t>
  </si>
  <si>
    <t xml:space="preserve">Pilotes complets</t>
  </si>
  <si>
    <t xml:space="preserve">Moyenne totale pilote</t>
  </si>
  <si>
    <t xml:space="preserve">Médiane totale pilote</t>
  </si>
  <si>
    <t xml:space="preserve">Activités obligatoires (min)</t>
  </si>
  <si>
    <t xml:space="preserve">Activités obligatoires (h)</t>
  </si>
  <si>
    <t xml:space="preserve">Durée incluse confirmée (min)</t>
  </si>
  <si>
    <t xml:space="preserve">Durée incluse confirmée (h)</t>
  </si>
  <si>
    <t xml:space="preserve">Activités à confirmer</t>
  </si>
  <si>
    <t xml:space="preserve">Saisie utilisateur</t>
  </si>
  <si>
    <t xml:space="preserve">Calcul automatique</t>
  </si>
  <si>
    <t xml:space="preserve">Donnée liée</t>
  </si>
  <si>
    <t xml:space="preserve">Total par pilote - affiché uniquement lorsque le pilote a renseigné toutes les activités</t>
  </si>
  <si>
    <t xml:space="preserve">Nombre d'activités chronométrées par pilote</t>
  </si>
  <si>
    <t xml:space="preserve">ID</t>
  </si>
  <si>
    <t xml:space="preserve">Module</t>
  </si>
  <si>
    <t xml:space="preserve">Activité</t>
  </si>
  <si>
    <t xml:space="preserve">Modalité</t>
  </si>
  <si>
    <t xml:space="preserve">Catégorie</t>
  </si>
  <si>
    <t xml:space="preserve">Obligatoire ?</t>
  </si>
  <si>
    <t xml:space="preserve">Prescrite ?</t>
  </si>
  <si>
    <t xml:space="preserve">Méthode d'estimation</t>
  </si>
  <si>
    <t xml:space="preserve">Estimation initiale (min)</t>
  </si>
  <si>
    <t xml:space="preserve">Pilote 1</t>
  </si>
  <si>
    <t xml:space="preserve">Pilote 2</t>
  </si>
  <si>
    <t xml:space="preserve">Pilote 3</t>
  </si>
  <si>
    <t xml:space="preserve">Pilote 4</t>
  </si>
  <si>
    <t xml:space="preserve">Pilote 5</t>
  </si>
  <si>
    <t xml:space="preserve">Pilote 6</t>
  </si>
  <si>
    <t xml:space="preserve">Pilote 7</t>
  </si>
  <si>
    <t xml:space="preserve">Pilote 8</t>
  </si>
  <si>
    <t xml:space="preserve">Nb pilotes</t>
  </si>
  <si>
    <t xml:space="preserve">Moyenne</t>
  </si>
  <si>
    <t xml:space="preserve">Médiane</t>
  </si>
  <si>
    <t xml:space="preserve">Minimum</t>
  </si>
  <si>
    <t xml:space="preserve">Maximum</t>
  </si>
  <si>
    <t xml:space="preserve">Etendue</t>
  </si>
  <si>
    <t xml:space="preserve">Durée recommandée</t>
  </si>
  <si>
    <t xml:space="preserve">Ajustement manuel</t>
  </si>
  <si>
    <t xml:space="preserve">Durée finale</t>
  </si>
  <si>
    <t xml:space="preserve">Motif de l'ajustement</t>
  </si>
  <si>
    <t xml:space="preserve">Incluse dans la durée financée ?</t>
  </si>
  <si>
    <t xml:space="preserve">Notes</t>
  </si>
  <si>
    <t xml:space="preserve">ACT-01</t>
  </si>
  <si>
    <t xml:space="preserve">EXEMPLE - Socle</t>
  </si>
  <si>
    <t xml:space="preserve">Accueil, objectifs et positionnement</t>
  </si>
  <si>
    <t xml:space="preserve">Distanciel asynchrone</t>
  </si>
  <si>
    <t xml:space="preserve">Évaluation</t>
  </si>
  <si>
    <t xml:space="preserve">Oui</t>
  </si>
  <si>
    <t xml:space="preserve">Test pilote</t>
  </si>
  <si>
    <t xml:space="preserve">Moyenne pilote cohérente avec l'estimation initiale</t>
  </si>
  <si>
    <t xml:space="preserve">A confirmer</t>
  </si>
  <si>
    <t xml:space="preserve">EXEMPLE - à remplacer</t>
  </si>
  <si>
    <t xml:space="preserve">ACT-02</t>
  </si>
  <si>
    <t xml:space="preserve">Capsules et ressources essentielles</t>
  </si>
  <si>
    <t xml:space="preserve">Média</t>
  </si>
  <si>
    <t xml:space="preserve">ACT-03</t>
  </si>
  <si>
    <t xml:space="preserve">Questions de compréhension avec feedback</t>
  </si>
  <si>
    <t xml:space="preserve">ACT-04</t>
  </si>
  <si>
    <t xml:space="preserve">EXEMPLE - Mise en pratique</t>
  </si>
  <si>
    <t xml:space="preserve">Cas pratique guidé</t>
  </si>
  <si>
    <t xml:space="preserve">Pratique</t>
  </si>
  <si>
    <t xml:space="preserve">ACT-05</t>
  </si>
  <si>
    <t xml:space="preserve">EXEMPLE - Evaluation</t>
  </si>
  <si>
    <t xml:space="preserve">Auto-évaluation finale</t>
  </si>
  <si>
    <t xml:space="preserve">ACT-06</t>
  </si>
  <si>
    <t xml:space="preserve">EXEMPLE - Transfert</t>
  </si>
  <si>
    <t xml:space="preserve">Tâche professionnelle ou simulation</t>
  </si>
  <si>
    <t xml:space="preserve">ACT-07</t>
  </si>
  <si>
    <t xml:space="preserve">Analyse de la production avec une grille</t>
  </si>
  <si>
    <t xml:space="preserve">Feedback</t>
  </si>
  <si>
    <t xml:space="preserve">ACT-08</t>
  </si>
  <si>
    <t xml:space="preserve">EXEMPLE - Accompagnement</t>
  </si>
  <si>
    <t xml:space="preserve">Retour du formateur ou remédiation</t>
  </si>
  <si>
    <t xml:space="preserve">Distanciel synchrone</t>
  </si>
  <si>
    <t xml:space="preserve">Accompagnement</t>
  </si>
  <si>
    <t xml:space="preserve">ACT-09</t>
  </si>
  <si>
    <t xml:space="preserve">Plan d'action de transfert</t>
  </si>
  <si>
    <t xml:space="preserve">FormaSwift - Activités, jalons et preuves de réalisation</t>
  </si>
  <si>
    <t xml:space="preserve">Complétez le scénario pédagogique et le faisceau de preuves. Les six premières colonnes sont reprises automatiquement du calcul de durée.</t>
  </si>
  <si>
    <t xml:space="preserve">Activités décrites</t>
  </si>
  <si>
    <t xml:space="preserve">Jalons renseignés</t>
  </si>
  <si>
    <t xml:space="preserve">Preuves renseignées</t>
  </si>
  <si>
    <t xml:space="preserve">Traçabilité pédagogique et documentaire</t>
  </si>
  <si>
    <t xml:space="preserve">Durée finale (min)</t>
  </si>
  <si>
    <t xml:space="preserve">Objectif pédagogique</t>
  </si>
  <si>
    <t xml:space="preserve">Consigne explicite</t>
  </si>
  <si>
    <t xml:space="preserve">Jalon</t>
  </si>
  <si>
    <t xml:space="preserve">Règle de complétion</t>
  </si>
  <si>
    <t xml:space="preserve">Preuve principale</t>
  </si>
  <si>
    <t xml:space="preserve">Preuve complémentaire</t>
  </si>
  <si>
    <t xml:space="preserve">Outil / support</t>
  </si>
  <si>
    <t xml:space="preserve">Assistance prévue</t>
  </si>
  <si>
    <t xml:space="preserve">Hors plateforme ?</t>
  </si>
  <si>
    <t xml:space="preserve">Trace hors plateforme</t>
  </si>
  <si>
    <t xml:space="preserve">Accessibilité / aménagement</t>
  </si>
  <si>
    <t xml:space="preserve">Version / date</t>
  </si>
  <si>
    <t xml:space="preserve">Commentaires</t>
  </si>
  <si>
    <t xml:space="preserve">Identifier les objectifs et le niveau d'entrée</t>
  </si>
  <si>
    <t xml:space="preserve">Consulter les objectifs puis répondre au positionnement</t>
  </si>
  <si>
    <t xml:space="preserve">Positionnement terminé</t>
  </si>
  <si>
    <t xml:space="preserve">Toutes les questions sont validées</t>
  </si>
  <si>
    <t xml:space="preserve">Résultat du positionnement</t>
  </si>
  <si>
    <t xml:space="preserve">Horodatage LMS</t>
  </si>
  <si>
    <t xml:space="preserve">LMS</t>
  </si>
  <si>
    <t xml:space="preserve">Aide technique et message de bienvenue</t>
  </si>
  <si>
    <t xml:space="preserve">Non</t>
  </si>
  <si>
    <t xml:space="preserve">Temps supplémentaire si besoin</t>
  </si>
  <si>
    <t xml:space="preserve">14/08/2026</t>
  </si>
  <si>
    <t xml:space="preserve">Acquérir les notions essentielles</t>
  </si>
  <si>
    <t xml:space="preserve">Visionner les capsules et consulter les ressources indiquées</t>
  </si>
  <si>
    <t xml:space="preserve">Séquence terminée</t>
  </si>
  <si>
    <t xml:space="preserve">Ressources obligatoires consultées</t>
  </si>
  <si>
    <t xml:space="preserve">Progression LMS</t>
  </si>
  <si>
    <t xml:space="preserve">Questions intégrées</t>
  </si>
  <si>
    <t xml:space="preserve">LMS / vidéo</t>
  </si>
  <si>
    <t xml:space="preserve">Assistance pédagogique différée</t>
  </si>
  <si>
    <t xml:space="preserve">Sous-titres et transcription</t>
  </si>
  <si>
    <t xml:space="preserve">Vérifier la compréhension</t>
  </si>
  <si>
    <t xml:space="preserve">Répondre aux questions et consulter le feedback</t>
  </si>
  <si>
    <t xml:space="preserve">Quiz terminé</t>
  </si>
  <si>
    <t xml:space="preserve">Toutes les questions ont reçu une réponse</t>
  </si>
  <si>
    <t xml:space="preserve">Résultats du quiz</t>
  </si>
  <si>
    <t xml:space="preserve">Nombre de tentatives</t>
  </si>
  <si>
    <t xml:space="preserve">Feedback automatique et aide différée</t>
  </si>
  <si>
    <t xml:space="preserve">Consignes lisibles et temps adaptable</t>
  </si>
  <si>
    <t xml:space="preserve">Appliquer la méthode à une situation guidée</t>
  </si>
  <si>
    <t xml:space="preserve">Réaliser le cas puis déposer la réponse</t>
  </si>
  <si>
    <t xml:space="preserve">Cas pratique déposé</t>
  </si>
  <si>
    <t xml:space="preserve">Production complète déposée</t>
  </si>
  <si>
    <t xml:space="preserve">Production du stagiaire</t>
  </si>
  <si>
    <t xml:space="preserve">Grille de correction</t>
  </si>
  <si>
    <t xml:space="preserve">LMS / document</t>
  </si>
  <si>
    <t xml:space="preserve">Aide pédagogique sur demande</t>
  </si>
  <si>
    <t xml:space="preserve">Dépôt du document</t>
  </si>
  <si>
    <t xml:space="preserve">Modèle accessible</t>
  </si>
  <si>
    <t xml:space="preserve">Mesurer les acquis en fin de parcours</t>
  </si>
  <si>
    <t xml:space="preserve">Réaliser l'évaluation finale</t>
  </si>
  <si>
    <t xml:space="preserve">Evaluation terminée</t>
  </si>
  <si>
    <t xml:space="preserve">Evaluation soumise</t>
  </si>
  <si>
    <t xml:space="preserve">Résultat enregistré</t>
  </si>
  <si>
    <t xml:space="preserve">Attestation de résultat</t>
  </si>
  <si>
    <t xml:space="preserve">Remédiation proposée</t>
  </si>
  <si>
    <t xml:space="preserve">Temps adaptable</t>
  </si>
  <si>
    <t xml:space="preserve">Transférer les acquis en situation professionnelle</t>
  </si>
  <si>
    <t xml:space="preserve">Réaliser la tâche ou la simulation demandée</t>
  </si>
  <si>
    <t xml:space="preserve">Tâche réalisée</t>
  </si>
  <si>
    <t xml:space="preserve">Livrable conforme aux critères</t>
  </si>
  <si>
    <t xml:space="preserve">Production déposée</t>
  </si>
  <si>
    <t xml:space="preserve">Capture ou résultat de simulation</t>
  </si>
  <si>
    <t xml:space="preserve">LMS / outil métier</t>
  </si>
  <si>
    <t xml:space="preserve">Tutorat sur demande</t>
  </si>
  <si>
    <t xml:space="preserve">Livrable ou capture</t>
  </si>
  <si>
    <t xml:space="preserve">Alternative compatible avec les besoins</t>
  </si>
  <si>
    <t xml:space="preserve">Analyser sa production</t>
  </si>
  <si>
    <t xml:space="preserve">Compléter la grille d'analyse</t>
  </si>
  <si>
    <t xml:space="preserve">Grille complétée</t>
  </si>
  <si>
    <t xml:space="preserve">Toutes les rubriques obligatoires sont renseignées</t>
  </si>
  <si>
    <t xml:space="preserve">Grille déposée</t>
  </si>
  <si>
    <t xml:space="preserve">Commentaire du formateur</t>
  </si>
  <si>
    <t xml:space="preserve">Document</t>
  </si>
  <si>
    <t xml:space="preserve">Aide pédagogique différée</t>
  </si>
  <si>
    <t xml:space="preserve">Format modifiable</t>
  </si>
  <si>
    <t xml:space="preserve">Corriger les écarts observés</t>
  </si>
  <si>
    <t xml:space="preserve">Participer au retour ou consulter le feedback personnalisé</t>
  </si>
  <si>
    <t xml:space="preserve">Remédiation effectuée</t>
  </si>
  <si>
    <t xml:space="preserve">Présence ou consultation tracée</t>
  </si>
  <si>
    <t xml:space="preserve">Présence / consultation</t>
  </si>
  <si>
    <t xml:space="preserve">Compte rendu ou échange</t>
  </si>
  <si>
    <t xml:space="preserve">Visio / LMS</t>
  </si>
  <si>
    <t xml:space="preserve">Formateur identifié</t>
  </si>
  <si>
    <t xml:space="preserve">Modalité alternative possible</t>
  </si>
  <si>
    <t xml:space="preserve">Planifier le transfert au poste</t>
  </si>
  <si>
    <t xml:space="preserve">Compléter et déposer le plan d'action</t>
  </si>
  <si>
    <t xml:space="preserve">Plan d'action déposé</t>
  </si>
  <si>
    <t xml:space="preserve">Rubriques obligatoires complétées</t>
  </si>
  <si>
    <t xml:space="preserve">Plan d'action</t>
  </si>
  <si>
    <t xml:space="preserve">Feedback éventuel</t>
  </si>
  <si>
    <t xml:space="preserve">Document / LMS</t>
  </si>
  <si>
    <t xml:space="preserve">Document déposé</t>
  </si>
  <si>
    <t xml:space="preserve">Fiche de justification de la durée du parcours</t>
  </si>
  <si>
    <t xml:space="preserve">Fiche générée à partir du calculateur. Remplacez les mentions EXEMPLE et adaptez les formulations aux règles écrites du financeur ou du dispositif concerné. Le total inclus additionne seulement les activités marquées Oui dans le calculateur.</t>
  </si>
  <si>
    <t xml:space="preserve">Organisme</t>
  </si>
  <si>
    <t xml:space="preserve">EXEMPLE - Organisme de formation</t>
  </si>
  <si>
    <t xml:space="preserve">Financeur / dispositif</t>
  </si>
  <si>
    <t xml:space="preserve">Action</t>
  </si>
  <si>
    <t xml:space="preserve">EXEMPLE - Parcours digitalisé</t>
  </si>
  <si>
    <t xml:space="preserve">Auteur</t>
  </si>
  <si>
    <t xml:space="preserve">Julie Bourdais / FormaSwift</t>
  </si>
  <si>
    <t xml:space="preserve">Public de référence</t>
  </si>
  <si>
    <t xml:space="preserve">EXEMPLE - Professionnels ayant les prérequis du programme</t>
  </si>
  <si>
    <t xml:space="preserve">Testeurs complets</t>
  </si>
  <si>
    <t xml:space="preserve">Unité annoncée</t>
  </si>
  <si>
    <t xml:space="preserve">Durée moyenne estimée / jalons</t>
  </si>
  <si>
    <t xml:space="preserve">Résultats de l'estimation</t>
  </si>
  <si>
    <t xml:space="preserve">Médiane pilote (min)</t>
  </si>
  <si>
    <t xml:space="preserve">Minutes</t>
  </si>
  <si>
    <t xml:space="preserve">% du total</t>
  </si>
  <si>
    <t xml:space="preserve">Présentiel</t>
  </si>
  <si>
    <t xml:space="preserve">Lecture</t>
  </si>
  <si>
    <t xml:space="preserve">Autre</t>
  </si>
  <si>
    <t xml:space="preserve">Décomposition activité par activité</t>
  </si>
  <si>
    <t xml:space="preserve">Durée min</t>
  </si>
  <si>
    <t xml:space="preserve">Méthode de calcul et éléments de preuve</t>
  </si>
  <si>
    <t xml:space="preserve">La durée a été estimée activité par activité. L'estimation initiale a été confrontée aux temps de testeurs représentatifs. La moyenne, la médiane, le minimum, le maximum et l'étendue ont été examinés. La durée finale retient la moyenne pilote, sauf ajustement motivé et tracé dans le calculateur.</t>
  </si>
  <si>
    <t xml:space="preserve">Assistance, évaluations et conservation des traces</t>
  </si>
  <si>
    <t xml:space="preserve">Décrire ici l'assistance technique et pédagogique, les délais de réponse, les évaluations prévues et les modalités d'archivage. Les journaux de connexion, productions, résultats et échanges sont conservés selon les règles applicables au dispositif et la politique de protection des données de l'organisme.</t>
  </si>
  <si>
    <t xml:space="preserve">Traitement des apprenants rapides, abandons et parcours partiels</t>
  </si>
  <si>
    <t xml:space="preserve">Préciser la règle écrite applicable. Pour un financement fondé sur les jalons, la réalisation peut être appréciée à partir des activités obligatoires effectivement accomplies. Pour un financement fondé sur les heures individuelles attestées, un ajustement peut être requis. Les abandons et jalons manquants doivent être traités selon l'accord de prise en charge ou les conditions du dispositif.</t>
  </si>
  <si>
    <t xml:space="preserve">Validation interne</t>
  </si>
  <si>
    <t xml:space="preserve">Programme et version vérifiés</t>
  </si>
  <si>
    <t xml:space="preserve">Données pilotes anonymisées archivées</t>
  </si>
  <si>
    <t xml:space="preserve">Règles du financeur obtenues par écrit</t>
  </si>
  <si>
    <t xml:space="preserve">Fiche validée par</t>
  </si>
  <si>
    <t xml:space="preserve">Vigilance financeur - repères et points à confirmer</t>
  </si>
  <si>
    <t xml:space="preserve">Ces repères sont fondés sur les règles publiques vérifiées au 14 août 2026. L'accord de prise en charge, la convention, le marché et les conditions du dispositif restent déterminants.</t>
  </si>
  <si>
    <t xml:space="preserve">Financeur / dispositif du dossier</t>
  </si>
  <si>
    <t xml:space="preserve">Tableau comparatif</t>
  </si>
  <si>
    <t xml:space="preserve">Logique publique observée</t>
  </si>
  <si>
    <t xml:space="preserve">Unité à confirmer</t>
  </si>
  <si>
    <t xml:space="preserve">Preuves à prévoir</t>
  </si>
  <si>
    <t xml:space="preserve">Point de vigilance</t>
  </si>
  <si>
    <t xml:space="preserve">Date de vérification</t>
  </si>
  <si>
    <t xml:space="preserve">Source officielle</t>
  </si>
  <si>
    <t xml:space="preserve">CPF - Caisse des Dépôts</t>
  </si>
  <si>
    <t xml:space="preserve">Progression fondée sur les jalons pédagogiques ou d'évaluation réalisés</t>
  </si>
  <si>
    <t xml:space="preserve">Pondération des jalons et taux de réalisation</t>
  </si>
  <si>
    <t xml:space="preserve">Jalons, évaluations, travaux, connexions, assistance</t>
  </si>
  <si>
    <t xml:space="preserve">Ne pas déduire le taux du seul temps de connexion</t>
  </si>
  <si>
    <t xml:space="preserve">https://of.moncompteformation.gouv.fr/espace-public/sites/of/files/2026-05/CPOF_MCF_V15_VF.pdf</t>
  </si>
  <si>
    <t xml:space="preserve">OPCO</t>
  </si>
  <si>
    <t xml:space="preserve">Paiement après exécution ; pièces et contrôles variables selon l'opérateur</t>
  </si>
  <si>
    <t xml:space="preserve">Forfait, échéancier ou heures attestées</t>
  </si>
  <si>
    <t xml:space="preserve">Facture, certificat de réalisation et pièces complémentaires</t>
  </si>
  <si>
    <t xml:space="preserve">Vérifier les règles de l'OPCO et de la branche</t>
  </si>
  <si>
    <t xml:space="preserve">https://www.legifrance.gouv.fr/codes/article_lc/LEGIARTI000053603252</t>
  </si>
  <si>
    <t xml:space="preserve">Transitions Pro - PTP</t>
  </si>
  <si>
    <t xml:space="preserve">Pratiques régionales ; durée, calendrier et assiduité étroitement suivis</t>
  </si>
  <si>
    <t xml:space="preserve">Coûts pédagogiques et rémunération</t>
  </si>
  <si>
    <t xml:space="preserve">Programme, planning, certificat, relevés de connexion</t>
  </si>
  <si>
    <t xml:space="preserve">Ne pas transposer une règle régionale à tout le réseau</t>
  </si>
  <si>
    <t xml:space="preserve">https://www.transitionspro-ara.fr/la-prise-en-charge-financiere-comment-ca-se-passe/</t>
  </si>
  <si>
    <t xml:space="preserve">France Travail</t>
  </si>
  <si>
    <t xml:space="preserve">Facturation mentionnant les heures-stagiaire effectivement réalisées</t>
  </si>
  <si>
    <t xml:space="preserve">Règle propre à l'aide ou au marché</t>
  </si>
  <si>
    <t xml:space="preserve">Evaluations, connexions, travaux, assistance</t>
  </si>
  <si>
    <t xml:space="preserve">Distinguer AIF, POEI, AFC et autres cadres</t>
  </si>
  <si>
    <t xml:space="preserve">https://actuformation.francetravail.org/sujets/facturation-formations-financees/</t>
  </si>
  <si>
    <t xml:space="preserve">AGEFICE</t>
  </si>
  <si>
    <t xml:space="preserve">Attentes techniques détaillées pour les formations à distance</t>
  </si>
  <si>
    <t xml:space="preserve">Heures et relevés acceptés</t>
  </si>
  <si>
    <t xml:space="preserve">Horaires, durée, adresse IP et autres justificatifs demandés</t>
  </si>
  <si>
    <t xml:space="preserve">Revérifier les critères de l'année du dépôt</t>
  </si>
  <si>
    <t xml:space="preserve">https://communication-agefice.fr/les-justificatifs-a-produire-2026/</t>
  </si>
  <si>
    <t xml:space="preserve">FAFCEA</t>
  </si>
  <si>
    <t xml:space="preserve">Relevé de connexion possible et attestation spécifique du stagiaire</t>
  </si>
  <si>
    <t xml:space="preserve">Pièces requises pour la demande</t>
  </si>
  <si>
    <t xml:space="preserve">Certificat ou attestation, relevé, attestation sur l'honneur</t>
  </si>
  <si>
    <t xml:space="preserve">Revérifier la notice applicable</t>
  </si>
  <si>
    <t xml:space="preserve">https://www.fafcea.com/je-depose-ma-demande/</t>
  </si>
  <si>
    <t xml:space="preserve">Employeur / client direct</t>
  </si>
  <si>
    <t xml:space="preserve">Le contrat définit la prestation, les livrables et la recette</t>
  </si>
  <si>
    <t xml:space="preserve">Forfait, jalons, résultat ou temps</t>
  </si>
  <si>
    <t xml:space="preserve">Livrables, recette, évaluations et preuves convenues</t>
  </si>
  <si>
    <t xml:space="preserve">Décrire précisément la réalisation et le traitement des écarts</t>
  </si>
  <si>
    <t xml:space="preserve">Contrat, devis et conditions acceptées</t>
  </si>
  <si>
    <t xml:space="preserve">Check-list avant demande de prise en charge</t>
  </si>
  <si>
    <t xml:space="preserve">Point à vérifier</t>
  </si>
  <si>
    <t xml:space="preserve">Statut</t>
  </si>
  <si>
    <t xml:space="preserve">Document / preuve</t>
  </si>
  <si>
    <t xml:space="preserve">Commentaire</t>
  </si>
  <si>
    <t xml:space="preserve">Public de référence et prérequis décrits</t>
  </si>
  <si>
    <t xml:space="preserve">Activités obligatoires décomposées et estimées</t>
  </si>
  <si>
    <t xml:space="preserve">Travail personnel libre distingué des activités prescrites</t>
  </si>
  <si>
    <t xml:space="preserve">Données pilotes et écarts documentés</t>
  </si>
  <si>
    <t xml:space="preserve">Jalons, règles de complétion et preuves définis</t>
  </si>
  <si>
    <t xml:space="preserve">Activités hors plateforme traçables</t>
  </si>
  <si>
    <t xml:space="preserve">Assistance technique et pédagogique décrite</t>
  </si>
  <si>
    <t xml:space="preserve">Unité de financement confirmée par écrit</t>
  </si>
  <si>
    <t xml:space="preserve">Traitement des apprenants rapides confirmé</t>
  </si>
  <si>
    <t xml:space="preserve">Traitement des abandons et parcours partiels confirmé</t>
  </si>
  <si>
    <t xml:space="preserve">Coût pédagogique distingué de la rémunération</t>
  </si>
  <si>
    <t xml:space="preserve">Durée de conservation et accès aux traces définis</t>
  </si>
  <si>
    <t xml:space="preserve">Version du programme et du parcours archivée</t>
  </si>
  <si>
    <t xml:space="preserve">Sources transversales</t>
  </si>
  <si>
    <t xml:space="preserve">Code du travail - FOAD</t>
  </si>
  <si>
    <t xml:space="preserve">https://www.legifrance.gouv.fr/codes/article_lc/LEGIARTI000038022323</t>
  </si>
  <si>
    <t xml:space="preserve">Code du travail - tout élément probant</t>
  </si>
  <si>
    <t xml:space="preserve">https://www.legifrance.gouv.fr/codes/article_lc/LEGIARTI000038014103</t>
  </si>
  <si>
    <t xml:space="preserve">Arrêté contrôle de service fait</t>
  </si>
  <si>
    <t xml:space="preserve">https://www.legifrance.gouv.fr/loda/id/JORFTEXT000037880305</t>
  </si>
  <si>
    <t xml:space="preserve">CNIL - durées de conservation</t>
  </si>
  <si>
    <t xml:space="preserve">https://www.cnil.fr/fr/passer-laction/les-durees-de-conservation-des-donnees</t>
  </si>
</sst>
</file>

<file path=xl/styles.xml><?xml version="1.0" encoding="utf-8"?>
<styleSheet xmlns="http://schemas.openxmlformats.org/spreadsheetml/2006/main">
  <numFmts count="7">
    <numFmt numFmtId="164" formatCode="General"/>
    <numFmt numFmtId="165" formatCode="0.0"/>
    <numFmt numFmtId="166" formatCode="0.00"/>
    <numFmt numFmtId="167" formatCode="General"/>
    <numFmt numFmtId="168" formatCode="0"/>
    <numFmt numFmtId="169" formatCode="dd/mm/yyyy"/>
    <numFmt numFmtId="170" formatCode="0.0%"/>
  </numFmts>
  <fonts count="23">
    <font>
      <sz val="10"/>
      <name val="Arial"/>
      <family val="2"/>
      <charset val="1"/>
    </font>
    <font>
      <sz val="10"/>
      <name val="Arial"/>
      <family val="0"/>
    </font>
    <font>
      <sz val="10"/>
      <name val="Arial"/>
      <family val="0"/>
    </font>
    <font>
      <sz val="10"/>
      <name val="Arial"/>
      <family val="0"/>
    </font>
    <font>
      <b val="true"/>
      <sz val="18"/>
      <color rgb="FFFFFFFF"/>
      <name val="Montserrat"/>
      <family val="0"/>
      <charset val="1"/>
    </font>
    <font>
      <i val="true"/>
      <sz val="10"/>
      <color rgb="FF263238"/>
      <name val="Aptos"/>
      <family val="0"/>
      <charset val="1"/>
    </font>
    <font>
      <b val="true"/>
      <sz val="9"/>
      <color rgb="FF607D8B"/>
      <name val="Aptos"/>
      <family val="0"/>
      <charset val="1"/>
    </font>
    <font>
      <b val="true"/>
      <sz val="10"/>
      <color rgb="FF263238"/>
      <name val="Aptos"/>
      <family val="0"/>
      <charset val="1"/>
    </font>
    <font>
      <sz val="11"/>
      <name val="Calibri"/>
      <family val="0"/>
      <charset val="1"/>
    </font>
    <font>
      <b val="true"/>
      <sz val="9"/>
      <color rgb="FF8A6712"/>
      <name val="Aptos"/>
      <family val="0"/>
      <charset val="1"/>
    </font>
    <font>
      <b val="true"/>
      <sz val="10"/>
      <color rgb="FF8A6712"/>
      <name val="Aptos"/>
      <family val="0"/>
      <charset val="1"/>
    </font>
    <font>
      <b val="true"/>
      <sz val="11"/>
      <color rgb="FF8A6712"/>
      <name val="Calibri"/>
      <family val="0"/>
      <charset val="1"/>
    </font>
    <font>
      <b val="true"/>
      <sz val="11"/>
      <color rgb="FF21856B"/>
      <name val="Calibri"/>
      <family val="0"/>
      <charset val="1"/>
    </font>
    <font>
      <b val="true"/>
      <sz val="11"/>
      <color rgb="FF5546C7"/>
      <name val="Calibri"/>
      <family val="0"/>
      <charset val="1"/>
    </font>
    <font>
      <i val="true"/>
      <sz val="11"/>
      <color rgb="FF607D8B"/>
      <name val="Calibri"/>
      <family val="0"/>
      <charset val="1"/>
    </font>
    <font>
      <b val="true"/>
      <sz val="9"/>
      <color rgb="FFFFFFFF"/>
      <name val="Aptos"/>
      <family val="0"/>
      <charset val="1"/>
    </font>
    <font>
      <sz val="9"/>
      <color rgb="FF263238"/>
      <name val="Aptos"/>
      <family val="0"/>
      <charset val="1"/>
    </font>
    <font>
      <b val="true"/>
      <sz val="11"/>
      <color rgb="FFFFFFFF"/>
      <name val="Montserrat"/>
      <family val="0"/>
      <charset val="1"/>
    </font>
    <font>
      <sz val="11"/>
      <color rgb="FF263238"/>
      <name val="Calibri"/>
      <family val="0"/>
      <charset val="1"/>
    </font>
    <font>
      <b val="true"/>
      <sz val="18"/>
      <color rgb="FF000000"/>
      <name val="Calibri"/>
      <family val="2"/>
    </font>
    <font>
      <sz val="6.75"/>
      <color rgb="FF000000"/>
      <name val="Calibri"/>
      <family val="2"/>
    </font>
    <font>
      <sz val="10"/>
      <color rgb="FF000000"/>
      <name val="Calibri"/>
      <family val="2"/>
    </font>
    <font>
      <b val="true"/>
      <sz val="10"/>
      <color rgb="FF000000"/>
      <name val="Calibri"/>
      <family val="2"/>
    </font>
  </fonts>
  <fills count="9">
    <fill>
      <patternFill patternType="none"/>
    </fill>
    <fill>
      <patternFill patternType="gray125"/>
    </fill>
    <fill>
      <patternFill patternType="solid">
        <fgColor rgb="FF6C5CE7"/>
        <bgColor rgb="FF5546C7"/>
      </patternFill>
    </fill>
    <fill>
      <patternFill patternType="solid">
        <fgColor rgb="FFF0EDFF"/>
        <bgColor rgb="FFF5F7FA"/>
      </patternFill>
    </fill>
    <fill>
      <patternFill patternType="solid">
        <fgColor rgb="FFF5F7FA"/>
        <bgColor rgb="FFE8F7F1"/>
      </patternFill>
    </fill>
    <fill>
      <patternFill patternType="solid">
        <fgColor rgb="FFE8F7F1"/>
        <bgColor rgb="FFF5F7FA"/>
      </patternFill>
    </fill>
    <fill>
      <patternFill patternType="solid">
        <fgColor rgb="FFFFF4CC"/>
        <bgColor rgb="FFFDECEC"/>
      </patternFill>
    </fill>
    <fill>
      <patternFill patternType="solid">
        <fgColor rgb="FF5546C7"/>
        <bgColor rgb="FF6C5CE7"/>
      </patternFill>
    </fill>
    <fill>
      <patternFill patternType="solid">
        <fgColor rgb="FFFF7A59"/>
        <bgColor rgb="FFFF6600"/>
      </patternFill>
    </fill>
  </fills>
  <borders count="5">
    <border diagonalUp="false" diagonalDown="false">
      <left/>
      <right/>
      <top/>
      <bottom/>
      <diagonal/>
    </border>
    <border diagonalUp="false" diagonalDown="false">
      <left style="thin">
        <color rgb="FFD9DEE7"/>
      </left>
      <right style="thin">
        <color rgb="FFD9DEE7"/>
      </right>
      <top style="thin">
        <color rgb="FFD9DEE7"/>
      </top>
      <bottom style="thin">
        <color rgb="FFD9DEE7"/>
      </bottom>
      <diagonal/>
    </border>
    <border diagonalUp="false" diagonalDown="false">
      <left style="thin">
        <color rgb="FFFFFFFF"/>
      </left>
      <right style="thin">
        <color rgb="FFFFFFFF"/>
      </right>
      <top style="thin">
        <color rgb="FFFFFFFF"/>
      </top>
      <bottom style="thin">
        <color rgb="FFFFFFFF"/>
      </bottom>
      <diagonal/>
    </border>
    <border diagonalUp="false" diagonalDown="false">
      <left/>
      <right/>
      <top/>
      <bottom style="thin">
        <color rgb="FFD9DEE7"/>
      </bottom>
      <diagonal/>
    </border>
    <border diagonalUp="false" diagonalDown="false">
      <left/>
      <right/>
      <top style="thin">
        <color rgb="FFD9DEE7"/>
      </top>
      <bottom style="thin">
        <color rgb="FFD9DEE7"/>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5" fillId="3" borderId="1" xfId="0" applyFont="true" applyBorder="true" applyAlignment="true" applyProtection="false">
      <alignment horizontal="general" vertical="center" textRotation="0" wrapText="true" indent="0" shrinkToFit="false"/>
      <protection locked="true" hidden="false"/>
    </xf>
    <xf numFmtId="164" fontId="6" fillId="4" borderId="0" xfId="0" applyFont="true" applyBorder="false" applyAlignment="true" applyProtection="false">
      <alignment horizontal="general" vertical="center" textRotation="0" wrapText="true" indent="0" shrinkToFit="false"/>
      <protection locked="true" hidden="false"/>
    </xf>
    <xf numFmtId="165" fontId="7" fillId="5" borderId="1" xfId="0" applyFont="true" applyBorder="true" applyAlignment="true" applyProtection="false">
      <alignment horizontal="general" vertical="center" textRotation="0" wrapText="true" indent="0" shrinkToFit="false"/>
      <protection locked="true" hidden="false"/>
    </xf>
    <xf numFmtId="166" fontId="7" fillId="5" borderId="1" xfId="0" applyFont="true" applyBorder="true" applyAlignment="true" applyProtection="false">
      <alignment horizontal="general" vertical="center" textRotation="0" wrapText="true" indent="0" shrinkToFit="false"/>
      <protection locked="true" hidden="false"/>
    </xf>
    <xf numFmtId="167" fontId="7" fillId="5" borderId="1" xfId="0" applyFont="true" applyBorder="true" applyAlignment="true" applyProtection="false">
      <alignment horizontal="general" vertical="center" textRotation="0" wrapText="tru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5" fontId="6" fillId="4" borderId="0" xfId="0" applyFont="true" applyBorder="false" applyAlignment="true" applyProtection="false">
      <alignment horizontal="general" vertical="center" textRotation="0" wrapText="true" indent="0" shrinkToFit="false"/>
      <protection locked="true" hidden="false"/>
    </xf>
    <xf numFmtId="164" fontId="9" fillId="6" borderId="0" xfId="0" applyFont="true" applyBorder="false" applyAlignment="true" applyProtection="false">
      <alignment horizontal="general" vertical="center" textRotation="0" wrapText="true" indent="0" shrinkToFit="false"/>
      <protection locked="true" hidden="false"/>
    </xf>
    <xf numFmtId="168" fontId="10" fillId="6" borderId="1" xfId="0" applyFont="true" applyBorder="true" applyAlignment="true" applyProtection="false">
      <alignment horizontal="general" vertical="center" textRotation="0" wrapText="true" indent="0" shrinkToFit="false"/>
      <protection locked="true" hidden="false"/>
    </xf>
    <xf numFmtId="164" fontId="11" fillId="6" borderId="0" xfId="0" applyFont="true" applyBorder="true" applyAlignment="true" applyProtection="false">
      <alignment horizontal="center" vertical="center" textRotation="0" wrapText="false" indent="0" shrinkToFit="false"/>
      <protection locked="true" hidden="false"/>
    </xf>
    <xf numFmtId="164" fontId="12" fillId="5" borderId="0" xfId="0" applyFont="true" applyBorder="true" applyAlignment="true" applyProtection="false">
      <alignment horizontal="center" vertical="center" textRotation="0" wrapText="false" indent="0" shrinkToFit="false"/>
      <protection locked="true" hidden="false"/>
    </xf>
    <xf numFmtId="164" fontId="13" fillId="3" borderId="0" xfId="0" applyFont="true" applyBorder="true" applyAlignment="true" applyProtection="false">
      <alignment horizontal="center" vertical="center" textRotation="0" wrapText="false" indent="0" shrinkToFit="false"/>
      <protection locked="true" hidden="false"/>
    </xf>
    <xf numFmtId="164" fontId="14" fillId="4" borderId="0" xfId="0" applyFont="true" applyBorder="true" applyAlignment="true" applyProtection="false">
      <alignment horizontal="general" vertical="center" textRotation="0" wrapText="true" indent="0" shrinkToFit="false"/>
      <protection locked="true" hidden="false"/>
    </xf>
    <xf numFmtId="165" fontId="12" fillId="5" borderId="1" xfId="0" applyFont="true" applyBorder="true" applyAlignment="true" applyProtection="false">
      <alignment horizontal="center" vertical="center" textRotation="0" wrapText="false" indent="0" shrinkToFit="false"/>
      <protection locked="true" hidden="false"/>
    </xf>
    <xf numFmtId="164" fontId="14" fillId="4" borderId="0" xfId="0" applyFont="true" applyBorder="true" applyAlignment="true" applyProtection="false">
      <alignment horizontal="general" vertical="center" textRotation="0" wrapText="false" indent="0" shrinkToFit="false"/>
      <protection locked="true" hidden="false"/>
    </xf>
    <xf numFmtId="164" fontId="15" fillId="7" borderId="2" xfId="0" applyFont="true" applyBorder="true" applyAlignment="true" applyProtection="false">
      <alignment horizontal="center" vertical="center" textRotation="0" wrapText="true" indent="0" shrinkToFit="false"/>
      <protection locked="true" hidden="false"/>
    </xf>
    <xf numFmtId="164" fontId="16" fillId="6" borderId="3" xfId="0" applyFont="true" applyBorder="true" applyAlignment="true" applyProtection="false">
      <alignment horizontal="general" vertical="center" textRotation="0" wrapText="true" indent="0" shrinkToFit="false"/>
      <protection locked="true" hidden="false"/>
    </xf>
    <xf numFmtId="165" fontId="16" fillId="6" borderId="3" xfId="0" applyFont="true" applyBorder="true" applyAlignment="true" applyProtection="false">
      <alignment horizontal="general" vertical="center" textRotation="0" wrapText="true" indent="0" shrinkToFit="false"/>
      <protection locked="true" hidden="false"/>
    </xf>
    <xf numFmtId="168" fontId="16" fillId="5" borderId="3" xfId="0" applyFont="true" applyBorder="true" applyAlignment="true" applyProtection="false">
      <alignment horizontal="general" vertical="center" textRotation="0" wrapText="true" indent="0" shrinkToFit="false"/>
      <protection locked="true" hidden="false"/>
    </xf>
    <xf numFmtId="165" fontId="16" fillId="5" borderId="3" xfId="0" applyFont="true" applyBorder="true" applyAlignment="true" applyProtection="false">
      <alignment horizontal="general" vertical="center" textRotation="0" wrapText="true" indent="0" shrinkToFit="false"/>
      <protection locked="true" hidden="false"/>
    </xf>
    <xf numFmtId="164" fontId="16" fillId="6" borderId="4" xfId="0" applyFont="true" applyBorder="true" applyAlignment="true" applyProtection="false">
      <alignment horizontal="general" vertical="center" textRotation="0" wrapText="true" indent="0" shrinkToFit="false"/>
      <protection locked="true" hidden="false"/>
    </xf>
    <xf numFmtId="165" fontId="16" fillId="6" borderId="4" xfId="0" applyFont="true" applyBorder="true" applyAlignment="true" applyProtection="false">
      <alignment horizontal="general" vertical="center" textRotation="0" wrapText="true" indent="0" shrinkToFit="false"/>
      <protection locked="true" hidden="false"/>
    </xf>
    <xf numFmtId="168" fontId="16" fillId="5" borderId="4" xfId="0" applyFont="true" applyBorder="true" applyAlignment="true" applyProtection="false">
      <alignment horizontal="general" vertical="center" textRotation="0" wrapText="true" indent="0" shrinkToFit="false"/>
      <protection locked="true" hidden="false"/>
    </xf>
    <xf numFmtId="165" fontId="16" fillId="5" borderId="4" xfId="0" applyFont="true" applyBorder="true" applyAlignment="true" applyProtection="false">
      <alignment horizontal="general" vertical="center" textRotation="0" wrapText="true" indent="0" shrinkToFit="false"/>
      <protection locked="true" hidden="false"/>
    </xf>
    <xf numFmtId="164" fontId="17" fillId="8" borderId="0" xfId="0" applyFont="true" applyBorder="true" applyAlignment="true" applyProtection="false">
      <alignment horizontal="general" vertical="center" textRotation="0" wrapText="false" indent="0" shrinkToFit="false"/>
      <protection locked="true" hidden="false"/>
    </xf>
    <xf numFmtId="164" fontId="16" fillId="3" borderId="3" xfId="0" applyFont="true" applyBorder="true" applyAlignment="true" applyProtection="false">
      <alignment horizontal="general" vertical="center" textRotation="0" wrapText="true" indent="0" shrinkToFit="false"/>
      <protection locked="true" hidden="false"/>
    </xf>
    <xf numFmtId="165" fontId="16" fillId="3" borderId="3" xfId="0" applyFont="true" applyBorder="true" applyAlignment="true" applyProtection="false">
      <alignment horizontal="general" vertical="center" textRotation="0" wrapText="true" indent="0" shrinkToFit="false"/>
      <protection locked="true" hidden="false"/>
    </xf>
    <xf numFmtId="164" fontId="16" fillId="3" borderId="4" xfId="0" applyFont="true" applyBorder="true" applyAlignment="true" applyProtection="false">
      <alignment horizontal="general" vertical="center" textRotation="0" wrapText="true" indent="0" shrinkToFit="false"/>
      <protection locked="true" hidden="false"/>
    </xf>
    <xf numFmtId="165" fontId="16" fillId="3" borderId="4" xfId="0" applyFont="true" applyBorder="true" applyAlignment="true" applyProtection="false">
      <alignment horizontal="general" vertical="center" textRotation="0" wrapText="true" indent="0" shrinkToFit="false"/>
      <protection locked="true" hidden="false"/>
    </xf>
    <xf numFmtId="164" fontId="7" fillId="6" borderId="1" xfId="0" applyFont="true" applyBorder="true" applyAlignment="true" applyProtection="false">
      <alignment horizontal="general" vertical="center" textRotation="0" wrapText="true" indent="0" shrinkToFit="false"/>
      <protection locked="true" hidden="false"/>
    </xf>
    <xf numFmtId="169" fontId="7" fillId="6" borderId="1" xfId="0" applyFont="true" applyBorder="true" applyAlignment="true" applyProtection="false">
      <alignment horizontal="general" vertical="center" textRotation="0" wrapText="true" indent="0" shrinkToFit="false"/>
      <protection locked="true" hidden="false"/>
    </xf>
    <xf numFmtId="164" fontId="16" fillId="0" borderId="3" xfId="0" applyFont="true" applyBorder="true" applyAlignment="true" applyProtection="false">
      <alignment horizontal="general" vertical="center" textRotation="0" wrapText="true" indent="0" shrinkToFit="false"/>
      <protection locked="true" hidden="false"/>
    </xf>
    <xf numFmtId="170" fontId="16" fillId="5" borderId="3" xfId="0" applyFont="true" applyBorder="true" applyAlignment="true" applyProtection="false">
      <alignment horizontal="general" vertical="center" textRotation="0" wrapText="true" indent="0" shrinkToFit="false"/>
      <protection locked="true" hidden="false"/>
    </xf>
    <xf numFmtId="164" fontId="16" fillId="0" borderId="4" xfId="0" applyFont="true" applyBorder="true" applyAlignment="true" applyProtection="false">
      <alignment horizontal="general" vertical="center" textRotation="0" wrapText="true" indent="0" shrinkToFit="false"/>
      <protection locked="true" hidden="false"/>
    </xf>
    <xf numFmtId="170" fontId="16" fillId="5" borderId="4" xfId="0" applyFont="true" applyBorder="true" applyAlignment="true" applyProtection="false">
      <alignment horizontal="general" vertical="center" textRotation="0" wrapText="true" indent="0" shrinkToFit="false"/>
      <protection locked="true" hidden="false"/>
    </xf>
    <xf numFmtId="164" fontId="18" fillId="6" borderId="1" xfId="0" applyFont="true" applyBorder="true" applyAlignment="true" applyProtection="false">
      <alignment horizontal="general"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b val="1"/>
        <color rgb="FF8A6712"/>
      </font>
      <fill>
        <patternFill>
          <bgColor rgb="FFFFF4CC"/>
        </patternFill>
      </fill>
    </dxf>
    <dxf>
      <font>
        <b val="1"/>
        <color rgb="FFB63A3A"/>
      </font>
      <fill>
        <patternFill>
          <bgColor rgb="FFFDECEC"/>
        </patternFill>
      </fill>
    </dxf>
    <dxf>
      <font>
        <b val="1"/>
        <color rgb="FF21856B"/>
      </font>
      <fill>
        <patternFill>
          <bgColor rgb="FFE8F7F1"/>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A6712"/>
      <rgbColor rgb="FF800080"/>
      <rgbColor rgb="FF008080"/>
      <rgbColor rgb="FFCCCCCC"/>
      <rgbColor rgb="FF8B8B8B"/>
      <rgbColor rgb="FF9999FF"/>
      <rgbColor rgb="FFB63A3A"/>
      <rgbColor rgb="FFFFF4CC"/>
      <rgbColor rgb="FFE8F7F1"/>
      <rgbColor rgb="FF660066"/>
      <rgbColor rgb="FFFF7A59"/>
      <rgbColor rgb="FF0066CC"/>
      <rgbColor rgb="FFD9DEE7"/>
      <rgbColor rgb="FF000080"/>
      <rgbColor rgb="FFFF00FF"/>
      <rgbColor rgb="FFFFFF00"/>
      <rgbColor rgb="FF00FFFF"/>
      <rgbColor rgb="FF800080"/>
      <rgbColor rgb="FF800000"/>
      <rgbColor rgb="FF008080"/>
      <rgbColor rgb="FF0000FF"/>
      <rgbColor rgb="FF00CCFF"/>
      <rgbColor rgb="FFF5F7FA"/>
      <rgbColor rgb="FFF0EDFF"/>
      <rgbColor rgb="FFFDECEC"/>
      <rgbColor rgb="FF99CCFF"/>
      <rgbColor rgb="FFFF99CC"/>
      <rgbColor rgb="FFCC99FF"/>
      <rgbColor rgb="FFD9D9D9"/>
      <rgbColor rgb="FF6C5CE7"/>
      <rgbColor rgb="FF33CCCC"/>
      <rgbColor rgb="FF99CC00"/>
      <rgbColor rgb="FFFFCC00"/>
      <rgbColor rgb="FFFF9900"/>
      <rgbColor rgb="FFFF6600"/>
      <rgbColor rgb="FF607D8B"/>
      <rgbColor rgb="FF969696"/>
      <rgbColor rgb="FF003366"/>
      <rgbColor rgb="FF21856B"/>
      <rgbColor rgb="FF003300"/>
      <rgbColor rgb="FF333300"/>
      <rgbColor rgb="FF993300"/>
      <rgbColor rgb="FF993366"/>
      <rgbColor rgb="FF5546C7"/>
      <rgbColor rgb="FF263238"/>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ea typeface="Calibri"/>
              </a:defRPr>
            </a:pPr>
            <a:r>
              <a:rPr b="1" sz="1800" spc="-1" strike="noStrike">
                <a:solidFill>
                  <a:srgbClr val="000000"/>
                </a:solidFill>
                <a:latin typeface="Calibri"/>
                <a:ea typeface="Calibri"/>
              </a:rPr>
              <a:t>Répartition de la durée par type d'activité</a:t>
            </a:r>
          </a:p>
        </c:rich>
      </c:tx>
      <c:overlay val="0"/>
      <c:spPr>
        <a:noFill/>
        <a:ln w="0">
          <a:noFill/>
        </a:ln>
      </c:spPr>
    </c:title>
    <c:autoTitleDeleted val="0"/>
    <c:plotArea>
      <c:barChart>
        <c:barDir val="col"/>
        <c:grouping val="clustered"/>
        <c:varyColors val="0"/>
        <c:ser>
          <c:idx val="0"/>
          <c:order val="0"/>
          <c:tx>
            <c:strRef>
              <c:f>"Minutes"</c:f>
              <c:strCache>
                <c:ptCount val="1"/>
                <c:pt idx="0">
                  <c:v>Minutes</c:v>
                </c:pt>
              </c:strCache>
            </c:strRef>
          </c:tx>
          <c:spPr>
            <a:solidFill>
              <a:srgbClr val="6c5ce7"/>
            </a:solidFill>
            <a:ln w="0">
              <a:noFill/>
            </a:ln>
          </c:spPr>
          <c:invertIfNegative val="0"/>
          <c:dLbls>
            <c:txPr>
              <a:bodyPr wrap="square"/>
              <a:lstStyle/>
              <a:p>
                <a:pPr>
                  <a:defRPr b="0" sz="1000" spc="-1" strike="noStrike">
                    <a:solidFill>
                      <a:srgbClr val="000000"/>
                    </a:solidFill>
                    <a:latin typeface="Arial"/>
                    <a:ea typeface="Calibri"/>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'Fiche financeur'!$A$12:$A$18</c:f>
              <c:strCache>
                <c:ptCount val="7"/>
                <c:pt idx="0">
                  <c:v>Média</c:v>
                </c:pt>
                <c:pt idx="1">
                  <c:v>Lecture</c:v>
                </c:pt>
                <c:pt idx="2">
                  <c:v>Pratique</c:v>
                </c:pt>
                <c:pt idx="3">
                  <c:v>Évaluation</c:v>
                </c:pt>
                <c:pt idx="4">
                  <c:v>Feedback</c:v>
                </c:pt>
                <c:pt idx="5">
                  <c:v>Accompagnement</c:v>
                </c:pt>
                <c:pt idx="6">
                  <c:v>Autre</c:v>
                </c:pt>
              </c:strCache>
            </c:strRef>
          </c:cat>
          <c:val>
            <c:numRef>
              <c:f>'Fiche financeur'!$B$12:$B$18</c:f>
              <c:numCache>
                <c:formatCode>0.0</c:formatCode>
                <c:ptCount val="7"/>
                <c:pt idx="0">
                  <c:v>40</c:v>
                </c:pt>
                <c:pt idx="1">
                  <c:v>0</c:v>
                </c:pt>
                <c:pt idx="2">
                  <c:v>85</c:v>
                </c:pt>
                <c:pt idx="3">
                  <c:v>50</c:v>
                </c:pt>
                <c:pt idx="4">
                  <c:v>15</c:v>
                </c:pt>
                <c:pt idx="5">
                  <c:v>20</c:v>
                </c:pt>
                <c:pt idx="6">
                  <c:v>0</c:v>
                </c:pt>
              </c:numCache>
            </c:numRef>
          </c:val>
        </c:ser>
        <c:gapWidth val="150"/>
        <c:overlap val="0"/>
        <c:axId val="90621717"/>
        <c:axId val="96905099"/>
      </c:barChart>
      <c:catAx>
        <c:axId val="90621717"/>
        <c:scaling>
          <c:orientation val="minMax"/>
        </c:scaling>
        <c:delete val="0"/>
        <c:axPos val="b"/>
        <c:majorGridlines>
          <c:spPr>
            <a:ln w="9360">
              <a:solidFill>
                <a:srgbClr val="cccccc"/>
              </a:solidFill>
              <a:prstDash val="dash"/>
              <a:round/>
            </a:ln>
          </c:spPr>
        </c:majorGridlines>
        <c:numFmt formatCode="General" sourceLinked="0"/>
        <c:majorTickMark val="none"/>
        <c:minorTickMark val="none"/>
        <c:tickLblPos val="nextTo"/>
        <c:spPr>
          <a:ln w="12600">
            <a:solidFill>
              <a:srgbClr val="8b8b8b"/>
            </a:solidFill>
            <a:round/>
          </a:ln>
        </c:spPr>
        <c:txPr>
          <a:bodyPr/>
          <a:lstStyle/>
          <a:p>
            <a:pPr>
              <a:defRPr b="0" sz="675" spc="-1" strike="noStrike">
                <a:solidFill>
                  <a:srgbClr val="000000"/>
                </a:solidFill>
                <a:latin typeface="Calibri"/>
                <a:ea typeface="Calibri"/>
              </a:defRPr>
            </a:pPr>
          </a:p>
        </c:txPr>
        <c:crossAx val="96905099"/>
        <c:crosses val="autoZero"/>
        <c:auto val="1"/>
        <c:lblAlgn val="ctr"/>
        <c:lblOffset val="100"/>
        <c:noMultiLvlLbl val="0"/>
      </c:catAx>
      <c:valAx>
        <c:axId val="96905099"/>
        <c:scaling>
          <c:orientation val="minMax"/>
        </c:scaling>
        <c:delete val="0"/>
        <c:axPos val="l"/>
        <c:majorGridlines>
          <c:spPr>
            <a:ln w="9360">
              <a:solidFill>
                <a:srgbClr val="cccccc"/>
              </a:solidFill>
              <a:prstDash val="dash"/>
              <a:round/>
            </a:ln>
          </c:spPr>
        </c:majorGridlines>
        <c:title>
          <c:tx>
            <c:rich>
              <a:bodyPr rot="-5400000"/>
              <a:lstStyle/>
              <a:p>
                <a:pPr>
                  <a:defRPr b="1" sz="1000" spc="-1" strike="noStrike">
                    <a:solidFill>
                      <a:srgbClr val="000000"/>
                    </a:solidFill>
                    <a:latin typeface="Calibri"/>
                    <a:ea typeface="Calibri"/>
                  </a:defRPr>
                </a:pPr>
                <a:r>
                  <a:rPr b="1" sz="1000" spc="-1" strike="noStrike">
                    <a:solidFill>
                      <a:srgbClr val="000000"/>
                    </a:solidFill>
                    <a:latin typeface="Calibri"/>
                    <a:ea typeface="Calibri"/>
                  </a:rPr>
                  <a:t>Minutes</a:t>
                </a:r>
              </a:p>
            </c:rich>
          </c:tx>
          <c:overlay val="0"/>
          <c:spPr>
            <a:noFill/>
            <a:ln w="0">
              <a:noFill/>
            </a:ln>
          </c:spPr>
        </c:title>
        <c:numFmt formatCode="0" sourceLinked="0"/>
        <c:majorTickMark val="none"/>
        <c:minorTickMark val="none"/>
        <c:tickLblPos val="nextTo"/>
        <c:spPr>
          <a:ln w="12600">
            <a:solidFill>
              <a:srgbClr val="8b8b8b"/>
            </a:solidFill>
            <a:round/>
          </a:ln>
        </c:spPr>
        <c:txPr>
          <a:bodyPr/>
          <a:lstStyle/>
          <a:p>
            <a:pPr>
              <a:defRPr b="0" sz="1000" spc="-1" strike="noStrike">
                <a:solidFill>
                  <a:srgbClr val="000000"/>
                </a:solidFill>
                <a:latin typeface="Calibri"/>
                <a:ea typeface="Calibri"/>
              </a:defRPr>
            </a:pPr>
          </a:p>
        </c:txPr>
        <c:crossAx val="90621717"/>
        <c:crosses val="autoZero"/>
        <c:crossBetween val="between"/>
      </c:valAx>
      <c:spPr>
        <a:noFill/>
        <a:ln w="0">
          <a:noFill/>
        </a:ln>
      </c:spPr>
    </c:plotArea>
    <c:plotVisOnly val="1"/>
    <c:dispBlanksAs val="zero"/>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9</xdr:col>
      <xdr:colOff>0</xdr:colOff>
      <xdr:row>2</xdr:row>
      <xdr:rowOff>0</xdr:rowOff>
    </xdr:from>
    <xdr:to>
      <xdr:col>17</xdr:col>
      <xdr:colOff>1065960</xdr:colOff>
      <xdr:row>15</xdr:row>
      <xdr:rowOff>189720</xdr:rowOff>
    </xdr:to>
    <xdr:graphicFrame>
      <xdr:nvGraphicFramePr>
        <xdr:cNvPr id="0" name="Chart 1"/>
        <xdr:cNvGraphicFramePr/>
      </xdr:nvGraphicFramePr>
      <xdr:xfrm>
        <a:off x="17957880" y="857160"/>
        <a:ext cx="8795880" cy="452376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ChatGPT">
  <a:themeElements>
    <a:clrScheme name="ChatGPT">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itchFamily="0" charset="1"/>
        <a:ea typeface="Calibri Light" pitchFamily="0" charset="1"/>
        <a:cs typeface="Calibri Light"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l="0" t="0" r="0" b="0"/>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l="0" t="0" r="0" b="0"/>
        </a:gradFill>
      </a:fillStyleLst>
      <a:lnStyleLst>
        <a:ln w="12700">
          <a:prstDash val="solid"/>
        </a:ln>
        <a:ln w="19050">
          <a:prstDash val="solid"/>
        </a:ln>
        <a:ln w="2540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C3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0.76953125" defaultRowHeight="15" zeroHeight="false" outlineLevelRow="0" outlineLevelCol="0"/>
  <cols>
    <col collapsed="false" customWidth="true" hidden="false" outlineLevel="0" max="1" min="1" style="1" width="11.35"/>
    <col collapsed="false" customWidth="true" hidden="false" outlineLevel="0" max="2" min="2" style="1" width="25.24"/>
    <col collapsed="false" customWidth="true" hidden="false" outlineLevel="0" max="3" min="3" style="1" width="42.88"/>
    <col collapsed="false" customWidth="true" hidden="false" outlineLevel="0" max="4" min="4" style="1" width="29.01"/>
    <col collapsed="false" customWidth="true" hidden="false" outlineLevel="0" max="5" min="5" style="1" width="22.7"/>
    <col collapsed="false" customWidth="true" hidden="false" outlineLevel="0" max="6" min="6" style="1" width="16.39"/>
    <col collapsed="false" customWidth="true" hidden="false" outlineLevel="0" max="7" min="7" style="1" width="15.13"/>
    <col collapsed="false" customWidth="true" hidden="false" outlineLevel="0" max="8" min="8" style="1" width="26.49"/>
    <col collapsed="false" customWidth="true" hidden="false" outlineLevel="0" max="9" min="9" style="1" width="20.18"/>
    <col collapsed="false" customWidth="true" hidden="false" outlineLevel="0" max="18" min="10" style="1" width="13.87"/>
    <col collapsed="false" customWidth="true" hidden="false" outlineLevel="0" max="20" min="19" style="1" width="15.13"/>
    <col collapsed="false" customWidth="true" hidden="false" outlineLevel="0" max="23" min="21" style="1" width="13.87"/>
    <col collapsed="false" customWidth="true" hidden="false" outlineLevel="0" max="24" min="24" style="1" width="21.44"/>
    <col collapsed="false" customWidth="true" hidden="false" outlineLevel="0" max="25" min="25" style="1" width="20.18"/>
    <col collapsed="false" customWidth="true" hidden="false" outlineLevel="0" max="26" min="26" style="1" width="17.66"/>
    <col collapsed="false" customWidth="true" hidden="false" outlineLevel="0" max="27" min="27" style="1" width="37.84"/>
    <col collapsed="false" customWidth="true" hidden="false" outlineLevel="0" max="28" min="28" style="1" width="23.96"/>
    <col collapsed="false" customWidth="true" hidden="false" outlineLevel="0" max="29" min="29" style="1" width="35.31"/>
  </cols>
  <sheetData>
    <row r="1" customFormat="false" ht="33.75" hidden="false" customHeight="true" outlineLevel="0" collapsed="false">
      <c r="A1" s="2" t="s">
        <v>0</v>
      </c>
      <c r="B1" s="2"/>
      <c r="C1" s="2"/>
      <c r="D1" s="2"/>
      <c r="E1" s="2"/>
      <c r="F1" s="2"/>
      <c r="G1" s="2"/>
      <c r="H1" s="2"/>
      <c r="I1" s="2"/>
      <c r="J1" s="2"/>
      <c r="K1" s="2"/>
      <c r="L1" s="2"/>
      <c r="M1" s="2"/>
      <c r="N1" s="2"/>
      <c r="O1" s="2"/>
      <c r="P1" s="2"/>
      <c r="Q1" s="2"/>
      <c r="R1" s="2"/>
      <c r="S1" s="2"/>
      <c r="T1" s="2"/>
      <c r="U1" s="2"/>
      <c r="V1" s="2"/>
      <c r="W1" s="2"/>
      <c r="X1" s="2"/>
      <c r="Y1" s="2"/>
      <c r="Z1" s="2"/>
      <c r="AA1" s="2"/>
      <c r="AB1" s="2"/>
      <c r="AC1" s="2"/>
    </row>
    <row r="2" customFormat="false" ht="33.75" hidden="false" customHeight="true" outlineLevel="0" collapsed="false">
      <c r="A2" s="3" t="s">
        <v>1</v>
      </c>
      <c r="B2" s="3"/>
      <c r="C2" s="3"/>
      <c r="D2" s="3"/>
      <c r="E2" s="3"/>
      <c r="F2" s="3"/>
      <c r="G2" s="3"/>
      <c r="H2" s="3"/>
      <c r="I2" s="3"/>
      <c r="J2" s="3"/>
      <c r="K2" s="3"/>
      <c r="L2" s="3"/>
      <c r="M2" s="3"/>
      <c r="N2" s="3"/>
      <c r="O2" s="3"/>
      <c r="P2" s="3"/>
      <c r="Q2" s="3"/>
      <c r="R2" s="3"/>
      <c r="S2" s="3"/>
      <c r="T2" s="3"/>
      <c r="U2" s="3"/>
      <c r="V2" s="3"/>
      <c r="W2" s="3"/>
      <c r="X2" s="3"/>
      <c r="Y2" s="3"/>
      <c r="Z2" s="3"/>
      <c r="AA2" s="3"/>
      <c r="AB2" s="3"/>
      <c r="AC2" s="3"/>
    </row>
    <row r="3" customFormat="false" ht="37.5" hidden="false" customHeight="true" outlineLevel="0" collapsed="false">
      <c r="A3" s="4" t="s">
        <v>2</v>
      </c>
      <c r="B3" s="5" t="n">
        <f aca="false">SUM(Z8:Z37)</f>
        <v>210</v>
      </c>
      <c r="C3" s="4" t="s">
        <v>3</v>
      </c>
      <c r="D3" s="6" t="n">
        <f aca="false">B3/60</f>
        <v>3.5</v>
      </c>
      <c r="E3" s="4" t="s">
        <v>4</v>
      </c>
      <c r="F3" s="7" t="n">
        <f aca="false">COUNTIF(A8:A37,"&lt;&gt;")</f>
        <v>9</v>
      </c>
      <c r="G3" s="4" t="s">
        <v>5</v>
      </c>
      <c r="H3" s="7" t="n">
        <f aca="false">COUNT(J5:Q5)</f>
        <v>5</v>
      </c>
      <c r="I3" s="8"/>
      <c r="J3" s="4" t="s">
        <v>6</v>
      </c>
      <c r="K3" s="5" t="n">
        <f aca="false">IF(COUNT(J5:Q5)=0,"",AVERAGE(J5:Q5))</f>
        <v>210</v>
      </c>
      <c r="L3" s="9" t="s">
        <v>7</v>
      </c>
      <c r="M3" s="5" t="n">
        <f aca="false">IF(COUNT(J5:Q5)=0,"",MEDIAN(J5:Q5))</f>
        <v>210</v>
      </c>
      <c r="N3" s="4" t="s">
        <v>8</v>
      </c>
      <c r="O3" s="5" t="n">
        <f aca="false">SUMIF(F8:F37,"Oui",Z8:Z37)</f>
        <v>210</v>
      </c>
      <c r="P3" s="9" t="s">
        <v>9</v>
      </c>
      <c r="Q3" s="5" t="n">
        <f aca="false">O3/60</f>
        <v>3.5</v>
      </c>
      <c r="R3" s="9" t="s">
        <v>10</v>
      </c>
      <c r="S3" s="5" t="n">
        <f aca="false">SUMIF(AB8:AB37,"Oui",Z8:Z37)</f>
        <v>0</v>
      </c>
      <c r="T3" s="9" t="s">
        <v>11</v>
      </c>
      <c r="U3" s="5" t="n">
        <f aca="false">S3/60</f>
        <v>0</v>
      </c>
      <c r="V3" s="10" t="s">
        <v>12</v>
      </c>
      <c r="W3" s="11" t="n">
        <f aca="false">COUNTIF(AB8:AB37,"A confirmer")</f>
        <v>9</v>
      </c>
      <c r="X3" s="8"/>
      <c r="Y3" s="8"/>
      <c r="Z3" s="8"/>
      <c r="AA3" s="8"/>
      <c r="AB3" s="8"/>
      <c r="AC3" s="8"/>
    </row>
    <row r="4" customFormat="false" ht="15" hidden="false" customHeight="true" outlineLevel="0" collapsed="false">
      <c r="A4" s="12" t="s">
        <v>13</v>
      </c>
      <c r="B4" s="12"/>
      <c r="C4" s="13" t="s">
        <v>14</v>
      </c>
      <c r="D4" s="13"/>
      <c r="E4" s="14" t="s">
        <v>15</v>
      </c>
      <c r="F4" s="14"/>
      <c r="G4" s="8"/>
      <c r="H4" s="8"/>
      <c r="I4" s="8"/>
      <c r="J4" s="8"/>
      <c r="K4" s="8"/>
      <c r="L4" s="8"/>
      <c r="M4" s="8"/>
      <c r="N4" s="8"/>
      <c r="O4" s="8"/>
      <c r="P4" s="8"/>
      <c r="Q4" s="8"/>
      <c r="R4" s="8"/>
      <c r="S4" s="8"/>
      <c r="T4" s="8"/>
      <c r="U4" s="8"/>
      <c r="V4" s="8"/>
      <c r="W4" s="8"/>
      <c r="X4" s="8"/>
      <c r="Y4" s="8"/>
      <c r="Z4" s="8"/>
      <c r="AA4" s="8"/>
      <c r="AB4" s="8"/>
      <c r="AC4" s="8"/>
    </row>
    <row r="5" customFormat="false" ht="15" hidden="false" customHeight="true" outlineLevel="0" collapsed="false">
      <c r="A5" s="15" t="s">
        <v>16</v>
      </c>
      <c r="B5" s="15"/>
      <c r="C5" s="15"/>
      <c r="D5" s="15"/>
      <c r="E5" s="15"/>
      <c r="F5" s="15"/>
      <c r="G5" s="15"/>
      <c r="H5" s="15"/>
      <c r="I5" s="15"/>
      <c r="J5" s="16" t="n">
        <f aca="false">IF(COUNT(J8:J37)=COUNTIF($A$8:$A$37,"&lt;&gt;"),SUM(J8:J37),"")</f>
        <v>185</v>
      </c>
      <c r="K5" s="16" t="n">
        <f aca="false">IF(COUNT(K8:K37)=COUNTIF($A$8:$A$37,"&lt;&gt;"),SUM(K8:K37),"")</f>
        <v>198</v>
      </c>
      <c r="L5" s="16" t="n">
        <f aca="false">IF(COUNT(L8:L37)=COUNTIF($A$8:$A$37,"&lt;&gt;"),SUM(L8:L37),"")</f>
        <v>210</v>
      </c>
      <c r="M5" s="16" t="n">
        <f aca="false">IF(COUNT(M8:M37)=COUNTIF($A$8:$A$37,"&lt;&gt;"),SUM(M8:M37),"")</f>
        <v>222</v>
      </c>
      <c r="N5" s="16" t="n">
        <f aca="false">IF(COUNT(N8:N37)=COUNTIF($A$8:$A$37,"&lt;&gt;"),SUM(N8:N37),"")</f>
        <v>235</v>
      </c>
      <c r="O5" s="16" t="str">
        <f aca="false">IF(COUNT(O8:O37)=COUNTIF($A$8:$A$37,"&lt;&gt;"),SUM(O8:O37),"")</f>
        <v/>
      </c>
      <c r="P5" s="16" t="str">
        <f aca="false">IF(COUNT(P8:P37)=COUNTIF($A$8:$A$37,"&lt;&gt;"),SUM(P8:P37),"")</f>
        <v/>
      </c>
      <c r="Q5" s="16" t="str">
        <f aca="false">IF(COUNT(Q8:Q37)=COUNTIF($A$8:$A$37,"&lt;&gt;"),SUM(Q8:Q37),"")</f>
        <v/>
      </c>
      <c r="R5" s="8"/>
      <c r="S5" s="8"/>
      <c r="T5" s="8"/>
      <c r="U5" s="8"/>
      <c r="V5" s="8"/>
      <c r="W5" s="8"/>
      <c r="X5" s="8"/>
      <c r="Y5" s="8"/>
      <c r="Z5" s="8"/>
      <c r="AA5" s="8"/>
      <c r="AB5" s="8"/>
      <c r="AC5" s="8"/>
    </row>
    <row r="6" customFormat="false" ht="15" hidden="false" customHeight="true" outlineLevel="0" collapsed="false">
      <c r="A6" s="17" t="s">
        <v>17</v>
      </c>
      <c r="B6" s="17"/>
      <c r="C6" s="17"/>
      <c r="D6" s="17"/>
      <c r="E6" s="17"/>
      <c r="F6" s="17"/>
      <c r="G6" s="17"/>
      <c r="H6" s="17"/>
      <c r="I6" s="17"/>
      <c r="J6" s="16" t="n">
        <f aca="false">COUNT(J8:J37)</f>
        <v>9</v>
      </c>
      <c r="K6" s="16" t="n">
        <f aca="false">COUNT(K8:K37)</f>
        <v>9</v>
      </c>
      <c r="L6" s="16" t="n">
        <f aca="false">COUNT(L8:L37)</f>
        <v>9</v>
      </c>
      <c r="M6" s="16" t="n">
        <f aca="false">COUNT(M8:M37)</f>
        <v>9</v>
      </c>
      <c r="N6" s="16" t="n">
        <f aca="false">COUNT(N8:N37)</f>
        <v>9</v>
      </c>
      <c r="O6" s="16" t="n">
        <f aca="false">COUNT(O8:O37)</f>
        <v>0</v>
      </c>
      <c r="P6" s="16" t="n">
        <f aca="false">COUNT(P8:P37)</f>
        <v>0</v>
      </c>
      <c r="Q6" s="16" t="n">
        <f aca="false">COUNT(Q8:Q37)</f>
        <v>0</v>
      </c>
      <c r="R6" s="8"/>
      <c r="S6" s="8"/>
      <c r="T6" s="8"/>
      <c r="U6" s="8"/>
      <c r="V6" s="8"/>
      <c r="W6" s="8"/>
      <c r="X6" s="8"/>
      <c r="Y6" s="8"/>
      <c r="Z6" s="8"/>
      <c r="AA6" s="8"/>
      <c r="AB6" s="8"/>
      <c r="AC6" s="8"/>
    </row>
    <row r="7" customFormat="false" ht="43.5" hidden="false" customHeight="true" outlineLevel="0" collapsed="false">
      <c r="A7" s="18" t="s">
        <v>18</v>
      </c>
      <c r="B7" s="18" t="s">
        <v>19</v>
      </c>
      <c r="C7" s="18" t="s">
        <v>20</v>
      </c>
      <c r="D7" s="18" t="s">
        <v>21</v>
      </c>
      <c r="E7" s="18" t="s">
        <v>22</v>
      </c>
      <c r="F7" s="18" t="s">
        <v>23</v>
      </c>
      <c r="G7" s="18" t="s">
        <v>24</v>
      </c>
      <c r="H7" s="18" t="s">
        <v>25</v>
      </c>
      <c r="I7" s="18" t="s">
        <v>26</v>
      </c>
      <c r="J7" s="18" t="s">
        <v>27</v>
      </c>
      <c r="K7" s="18" t="s">
        <v>28</v>
      </c>
      <c r="L7" s="18" t="s">
        <v>29</v>
      </c>
      <c r="M7" s="18" t="s">
        <v>30</v>
      </c>
      <c r="N7" s="18" t="s">
        <v>31</v>
      </c>
      <c r="O7" s="18" t="s">
        <v>32</v>
      </c>
      <c r="P7" s="18" t="s">
        <v>33</v>
      </c>
      <c r="Q7" s="18" t="s">
        <v>34</v>
      </c>
      <c r="R7" s="18" t="s">
        <v>35</v>
      </c>
      <c r="S7" s="18" t="s">
        <v>36</v>
      </c>
      <c r="T7" s="18" t="s">
        <v>37</v>
      </c>
      <c r="U7" s="18" t="s">
        <v>38</v>
      </c>
      <c r="V7" s="18" t="s">
        <v>39</v>
      </c>
      <c r="W7" s="18" t="s">
        <v>40</v>
      </c>
      <c r="X7" s="18" t="s">
        <v>41</v>
      </c>
      <c r="Y7" s="18" t="s">
        <v>42</v>
      </c>
      <c r="Z7" s="18" t="s">
        <v>43</v>
      </c>
      <c r="AA7" s="18" t="s">
        <v>44</v>
      </c>
      <c r="AB7" s="18" t="s">
        <v>45</v>
      </c>
      <c r="AC7" s="18" t="s">
        <v>46</v>
      </c>
    </row>
    <row r="8" customFormat="false" ht="36" hidden="false" customHeight="true" outlineLevel="0" collapsed="false">
      <c r="A8" s="19" t="s">
        <v>47</v>
      </c>
      <c r="B8" s="19" t="s">
        <v>48</v>
      </c>
      <c r="C8" s="19" t="s">
        <v>49</v>
      </c>
      <c r="D8" s="19" t="s">
        <v>50</v>
      </c>
      <c r="E8" s="19" t="s">
        <v>51</v>
      </c>
      <c r="F8" s="19" t="s">
        <v>52</v>
      </c>
      <c r="G8" s="19" t="s">
        <v>52</v>
      </c>
      <c r="H8" s="19" t="s">
        <v>53</v>
      </c>
      <c r="I8" s="20" t="n">
        <v>10</v>
      </c>
      <c r="J8" s="20" t="n">
        <v>8</v>
      </c>
      <c r="K8" s="20" t="n">
        <v>9</v>
      </c>
      <c r="L8" s="20" t="n">
        <v>10</v>
      </c>
      <c r="M8" s="20" t="n">
        <v>11</v>
      </c>
      <c r="N8" s="20" t="n">
        <v>12</v>
      </c>
      <c r="O8" s="20"/>
      <c r="P8" s="20"/>
      <c r="Q8" s="20"/>
      <c r="R8" s="21" t="n">
        <f aca="false">IF(A8="","",COUNT(J8:Q8))</f>
        <v>5</v>
      </c>
      <c r="S8" s="22" t="n">
        <f aca="false">IF(OR(R8=0,R8=""),"",AVERAGE(J8:Q8))</f>
        <v>10</v>
      </c>
      <c r="T8" s="22" t="n">
        <f aca="false">IF(OR(R8=0,R8=""),"",MEDIAN(J8:Q8))</f>
        <v>10</v>
      </c>
      <c r="U8" s="22" t="n">
        <f aca="false">IF(OR(R8=0,R8=""),"",MIN(J8:Q8))</f>
        <v>8</v>
      </c>
      <c r="V8" s="22" t="n">
        <f aca="false">IF(OR(R8=0,R8=""),"",MAX(J8:Q8))</f>
        <v>12</v>
      </c>
      <c r="W8" s="22" t="n">
        <f aca="false">IF(OR(R8=0,R8=""),"",V8-U8)</f>
        <v>4</v>
      </c>
      <c r="X8" s="22" t="n">
        <f aca="false">IF(A8="","",IF(R8&gt;0,S8,I8))</f>
        <v>10</v>
      </c>
      <c r="Y8" s="20" t="n">
        <v>0</v>
      </c>
      <c r="Z8" s="22" t="n">
        <f aca="false">IF(A8="","",MAX(0,X8+IF(Y8="",0,Y8)))</f>
        <v>10</v>
      </c>
      <c r="AA8" s="19" t="s">
        <v>54</v>
      </c>
      <c r="AB8" s="19" t="s">
        <v>55</v>
      </c>
      <c r="AC8" s="19" t="s">
        <v>56</v>
      </c>
    </row>
    <row r="9" customFormat="false" ht="36" hidden="false" customHeight="true" outlineLevel="0" collapsed="false">
      <c r="A9" s="23" t="s">
        <v>57</v>
      </c>
      <c r="B9" s="23" t="s">
        <v>48</v>
      </c>
      <c r="C9" s="23" t="s">
        <v>58</v>
      </c>
      <c r="D9" s="23" t="s">
        <v>50</v>
      </c>
      <c r="E9" s="23" t="s">
        <v>59</v>
      </c>
      <c r="F9" s="23" t="s">
        <v>52</v>
      </c>
      <c r="G9" s="23" t="s">
        <v>52</v>
      </c>
      <c r="H9" s="23" t="s">
        <v>53</v>
      </c>
      <c r="I9" s="24" t="n">
        <v>40</v>
      </c>
      <c r="J9" s="24" t="n">
        <v>36</v>
      </c>
      <c r="K9" s="24" t="n">
        <v>38</v>
      </c>
      <c r="L9" s="24" t="n">
        <v>40</v>
      </c>
      <c r="M9" s="24" t="n">
        <v>42</v>
      </c>
      <c r="N9" s="24" t="n">
        <v>44</v>
      </c>
      <c r="O9" s="24"/>
      <c r="P9" s="24"/>
      <c r="Q9" s="24"/>
      <c r="R9" s="25" t="n">
        <f aca="false">IF(A9="","",COUNT(J9:Q9))</f>
        <v>5</v>
      </c>
      <c r="S9" s="26" t="n">
        <f aca="false">IF(OR(R9=0,R9=""),"",AVERAGE(J9:Q9))</f>
        <v>40</v>
      </c>
      <c r="T9" s="26" t="n">
        <f aca="false">IF(OR(R9=0,R9=""),"",MEDIAN(J9:Q9))</f>
        <v>40</v>
      </c>
      <c r="U9" s="26" t="n">
        <f aca="false">IF(OR(R9=0,R9=""),"",MIN(J9:Q9))</f>
        <v>36</v>
      </c>
      <c r="V9" s="26" t="n">
        <f aca="false">IF(OR(R9=0,R9=""),"",MAX(J9:Q9))</f>
        <v>44</v>
      </c>
      <c r="W9" s="26" t="n">
        <f aca="false">IF(OR(R9=0,R9=""),"",V9-U9)</f>
        <v>8</v>
      </c>
      <c r="X9" s="26" t="n">
        <f aca="false">IF(A9="","",IF(R9&gt;0,S9,I9))</f>
        <v>40</v>
      </c>
      <c r="Y9" s="24" t="n">
        <v>0</v>
      </c>
      <c r="Z9" s="26" t="n">
        <f aca="false">IF(A9="","",MAX(0,X9+IF(Y9="",0,Y9)))</f>
        <v>40</v>
      </c>
      <c r="AA9" s="23" t="s">
        <v>54</v>
      </c>
      <c r="AB9" s="23" t="s">
        <v>55</v>
      </c>
      <c r="AC9" s="23" t="s">
        <v>56</v>
      </c>
    </row>
    <row r="10" customFormat="false" ht="36" hidden="false" customHeight="true" outlineLevel="0" collapsed="false">
      <c r="A10" s="23" t="s">
        <v>60</v>
      </c>
      <c r="B10" s="23" t="s">
        <v>48</v>
      </c>
      <c r="C10" s="23" t="s">
        <v>61</v>
      </c>
      <c r="D10" s="23" t="s">
        <v>50</v>
      </c>
      <c r="E10" s="23" t="s">
        <v>51</v>
      </c>
      <c r="F10" s="23" t="s">
        <v>52</v>
      </c>
      <c r="G10" s="23" t="s">
        <v>52</v>
      </c>
      <c r="H10" s="23" t="s">
        <v>53</v>
      </c>
      <c r="I10" s="24" t="n">
        <v>20</v>
      </c>
      <c r="J10" s="24" t="n">
        <v>18</v>
      </c>
      <c r="K10" s="24" t="n">
        <v>19</v>
      </c>
      <c r="L10" s="24" t="n">
        <v>20</v>
      </c>
      <c r="M10" s="24" t="n">
        <v>21</v>
      </c>
      <c r="N10" s="24" t="n">
        <v>22</v>
      </c>
      <c r="O10" s="24"/>
      <c r="P10" s="24"/>
      <c r="Q10" s="24"/>
      <c r="R10" s="25" t="n">
        <f aca="false">IF(A10="","",COUNT(J10:Q10))</f>
        <v>5</v>
      </c>
      <c r="S10" s="26" t="n">
        <f aca="false">IF(OR(R10=0,R10=""),"",AVERAGE(J10:Q10))</f>
        <v>20</v>
      </c>
      <c r="T10" s="26" t="n">
        <f aca="false">IF(OR(R10=0,R10=""),"",MEDIAN(J10:Q10))</f>
        <v>20</v>
      </c>
      <c r="U10" s="26" t="n">
        <f aca="false">IF(OR(R10=0,R10=""),"",MIN(J10:Q10))</f>
        <v>18</v>
      </c>
      <c r="V10" s="26" t="n">
        <f aca="false">IF(OR(R10=0,R10=""),"",MAX(J10:Q10))</f>
        <v>22</v>
      </c>
      <c r="W10" s="26" t="n">
        <f aca="false">IF(OR(R10=0,R10=""),"",V10-U10)</f>
        <v>4</v>
      </c>
      <c r="X10" s="26" t="n">
        <f aca="false">IF(A10="","",IF(R10&gt;0,S10,I10))</f>
        <v>20</v>
      </c>
      <c r="Y10" s="24" t="n">
        <v>0</v>
      </c>
      <c r="Z10" s="26" t="n">
        <f aca="false">IF(A10="","",MAX(0,X10+IF(Y10="",0,Y10)))</f>
        <v>20</v>
      </c>
      <c r="AA10" s="23" t="s">
        <v>54</v>
      </c>
      <c r="AB10" s="23" t="s">
        <v>55</v>
      </c>
      <c r="AC10" s="23" t="s">
        <v>56</v>
      </c>
    </row>
    <row r="11" customFormat="false" ht="36" hidden="false" customHeight="true" outlineLevel="0" collapsed="false">
      <c r="A11" s="23" t="s">
        <v>62</v>
      </c>
      <c r="B11" s="23" t="s">
        <v>63</v>
      </c>
      <c r="C11" s="23" t="s">
        <v>64</v>
      </c>
      <c r="D11" s="23" t="s">
        <v>50</v>
      </c>
      <c r="E11" s="23" t="s">
        <v>65</v>
      </c>
      <c r="F11" s="23" t="s">
        <v>52</v>
      </c>
      <c r="G11" s="23" t="s">
        <v>52</v>
      </c>
      <c r="H11" s="23" t="s">
        <v>53</v>
      </c>
      <c r="I11" s="24" t="n">
        <v>30</v>
      </c>
      <c r="J11" s="24" t="n">
        <v>26</v>
      </c>
      <c r="K11" s="24" t="n">
        <v>28</v>
      </c>
      <c r="L11" s="24" t="n">
        <v>30</v>
      </c>
      <c r="M11" s="24" t="n">
        <v>32</v>
      </c>
      <c r="N11" s="24" t="n">
        <v>34</v>
      </c>
      <c r="O11" s="24"/>
      <c r="P11" s="24"/>
      <c r="Q11" s="24"/>
      <c r="R11" s="25" t="n">
        <f aca="false">IF(A11="","",COUNT(J11:Q11))</f>
        <v>5</v>
      </c>
      <c r="S11" s="26" t="n">
        <f aca="false">IF(OR(R11=0,R11=""),"",AVERAGE(J11:Q11))</f>
        <v>30</v>
      </c>
      <c r="T11" s="26" t="n">
        <f aca="false">IF(OR(R11=0,R11=""),"",MEDIAN(J11:Q11))</f>
        <v>30</v>
      </c>
      <c r="U11" s="26" t="n">
        <f aca="false">IF(OR(R11=0,R11=""),"",MIN(J11:Q11))</f>
        <v>26</v>
      </c>
      <c r="V11" s="26" t="n">
        <f aca="false">IF(OR(R11=0,R11=""),"",MAX(J11:Q11))</f>
        <v>34</v>
      </c>
      <c r="W11" s="26" t="n">
        <f aca="false">IF(OR(R11=0,R11=""),"",V11-U11)</f>
        <v>8</v>
      </c>
      <c r="X11" s="26" t="n">
        <f aca="false">IF(A11="","",IF(R11&gt;0,S11,I11))</f>
        <v>30</v>
      </c>
      <c r="Y11" s="24" t="n">
        <v>0</v>
      </c>
      <c r="Z11" s="26" t="n">
        <f aca="false">IF(A11="","",MAX(0,X11+IF(Y11="",0,Y11)))</f>
        <v>30</v>
      </c>
      <c r="AA11" s="23" t="s">
        <v>54</v>
      </c>
      <c r="AB11" s="23" t="s">
        <v>55</v>
      </c>
      <c r="AC11" s="23" t="s">
        <v>56</v>
      </c>
    </row>
    <row r="12" customFormat="false" ht="36" hidden="false" customHeight="true" outlineLevel="0" collapsed="false">
      <c r="A12" s="23" t="s">
        <v>66</v>
      </c>
      <c r="B12" s="23" t="s">
        <v>67</v>
      </c>
      <c r="C12" s="23" t="s">
        <v>68</v>
      </c>
      <c r="D12" s="23" t="s">
        <v>50</v>
      </c>
      <c r="E12" s="23" t="s">
        <v>51</v>
      </c>
      <c r="F12" s="23" t="s">
        <v>52</v>
      </c>
      <c r="G12" s="23" t="s">
        <v>52</v>
      </c>
      <c r="H12" s="23" t="s">
        <v>53</v>
      </c>
      <c r="I12" s="24" t="n">
        <v>20</v>
      </c>
      <c r="J12" s="24" t="n">
        <v>18</v>
      </c>
      <c r="K12" s="24" t="n">
        <v>19</v>
      </c>
      <c r="L12" s="24" t="n">
        <v>20</v>
      </c>
      <c r="M12" s="24" t="n">
        <v>21</v>
      </c>
      <c r="N12" s="24" t="n">
        <v>22</v>
      </c>
      <c r="O12" s="24"/>
      <c r="P12" s="24"/>
      <c r="Q12" s="24"/>
      <c r="R12" s="25" t="n">
        <f aca="false">IF(A12="","",COUNT(J12:Q12))</f>
        <v>5</v>
      </c>
      <c r="S12" s="26" t="n">
        <f aca="false">IF(OR(R12=0,R12=""),"",AVERAGE(J12:Q12))</f>
        <v>20</v>
      </c>
      <c r="T12" s="26" t="n">
        <f aca="false">IF(OR(R12=0,R12=""),"",MEDIAN(J12:Q12))</f>
        <v>20</v>
      </c>
      <c r="U12" s="26" t="n">
        <f aca="false">IF(OR(R12=0,R12=""),"",MIN(J12:Q12))</f>
        <v>18</v>
      </c>
      <c r="V12" s="26" t="n">
        <f aca="false">IF(OR(R12=0,R12=""),"",MAX(J12:Q12))</f>
        <v>22</v>
      </c>
      <c r="W12" s="26" t="n">
        <f aca="false">IF(OR(R12=0,R12=""),"",V12-U12)</f>
        <v>4</v>
      </c>
      <c r="X12" s="26" t="n">
        <f aca="false">IF(A12="","",IF(R12&gt;0,S12,I12))</f>
        <v>20</v>
      </c>
      <c r="Y12" s="24" t="n">
        <v>0</v>
      </c>
      <c r="Z12" s="26" t="n">
        <f aca="false">IF(A12="","",MAX(0,X12+IF(Y12="",0,Y12)))</f>
        <v>20</v>
      </c>
      <c r="AA12" s="23" t="s">
        <v>54</v>
      </c>
      <c r="AB12" s="23" t="s">
        <v>55</v>
      </c>
      <c r="AC12" s="23" t="s">
        <v>56</v>
      </c>
    </row>
    <row r="13" customFormat="false" ht="36" hidden="false" customHeight="true" outlineLevel="0" collapsed="false">
      <c r="A13" s="23" t="s">
        <v>69</v>
      </c>
      <c r="B13" s="23" t="s">
        <v>70</v>
      </c>
      <c r="C13" s="23" t="s">
        <v>71</v>
      </c>
      <c r="D13" s="23" t="s">
        <v>50</v>
      </c>
      <c r="E13" s="23" t="s">
        <v>65</v>
      </c>
      <c r="F13" s="23" t="s">
        <v>52</v>
      </c>
      <c r="G13" s="23" t="s">
        <v>52</v>
      </c>
      <c r="H13" s="23" t="s">
        <v>53</v>
      </c>
      <c r="I13" s="24" t="n">
        <v>45</v>
      </c>
      <c r="J13" s="24" t="n">
        <v>40</v>
      </c>
      <c r="K13" s="24" t="n">
        <v>43</v>
      </c>
      <c r="L13" s="24" t="n">
        <v>45</v>
      </c>
      <c r="M13" s="24" t="n">
        <v>47</v>
      </c>
      <c r="N13" s="24" t="n">
        <v>50</v>
      </c>
      <c r="O13" s="24"/>
      <c r="P13" s="24"/>
      <c r="Q13" s="24"/>
      <c r="R13" s="25" t="n">
        <f aca="false">IF(A13="","",COUNT(J13:Q13))</f>
        <v>5</v>
      </c>
      <c r="S13" s="26" t="n">
        <f aca="false">IF(OR(R13=0,R13=""),"",AVERAGE(J13:Q13))</f>
        <v>45</v>
      </c>
      <c r="T13" s="26" t="n">
        <f aca="false">IF(OR(R13=0,R13=""),"",MEDIAN(J13:Q13))</f>
        <v>45</v>
      </c>
      <c r="U13" s="26" t="n">
        <f aca="false">IF(OR(R13=0,R13=""),"",MIN(J13:Q13))</f>
        <v>40</v>
      </c>
      <c r="V13" s="26" t="n">
        <f aca="false">IF(OR(R13=0,R13=""),"",MAX(J13:Q13))</f>
        <v>50</v>
      </c>
      <c r="W13" s="26" t="n">
        <f aca="false">IF(OR(R13=0,R13=""),"",V13-U13)</f>
        <v>10</v>
      </c>
      <c r="X13" s="26" t="n">
        <f aca="false">IF(A13="","",IF(R13&gt;0,S13,I13))</f>
        <v>45</v>
      </c>
      <c r="Y13" s="24" t="n">
        <v>0</v>
      </c>
      <c r="Z13" s="26" t="n">
        <f aca="false">IF(A13="","",MAX(0,X13+IF(Y13="",0,Y13)))</f>
        <v>45</v>
      </c>
      <c r="AA13" s="23" t="s">
        <v>54</v>
      </c>
      <c r="AB13" s="23" t="s">
        <v>55</v>
      </c>
      <c r="AC13" s="23" t="s">
        <v>56</v>
      </c>
    </row>
    <row r="14" customFormat="false" ht="36" hidden="false" customHeight="true" outlineLevel="0" collapsed="false">
      <c r="A14" s="23" t="s">
        <v>72</v>
      </c>
      <c r="B14" s="23" t="s">
        <v>70</v>
      </c>
      <c r="C14" s="23" t="s">
        <v>73</v>
      </c>
      <c r="D14" s="23" t="s">
        <v>50</v>
      </c>
      <c r="E14" s="23" t="s">
        <v>74</v>
      </c>
      <c r="F14" s="23" t="s">
        <v>52</v>
      </c>
      <c r="G14" s="23" t="s">
        <v>52</v>
      </c>
      <c r="H14" s="23" t="s">
        <v>53</v>
      </c>
      <c r="I14" s="24" t="n">
        <v>15</v>
      </c>
      <c r="J14" s="24" t="n">
        <v>13</v>
      </c>
      <c r="K14" s="24" t="n">
        <v>14</v>
      </c>
      <c r="L14" s="24" t="n">
        <v>15</v>
      </c>
      <c r="M14" s="24" t="n">
        <v>16</v>
      </c>
      <c r="N14" s="24" t="n">
        <v>17</v>
      </c>
      <c r="O14" s="24"/>
      <c r="P14" s="24"/>
      <c r="Q14" s="24"/>
      <c r="R14" s="25" t="n">
        <f aca="false">IF(A14="","",COUNT(J14:Q14))</f>
        <v>5</v>
      </c>
      <c r="S14" s="26" t="n">
        <f aca="false">IF(OR(R14=0,R14=""),"",AVERAGE(J14:Q14))</f>
        <v>15</v>
      </c>
      <c r="T14" s="26" t="n">
        <f aca="false">IF(OR(R14=0,R14=""),"",MEDIAN(J14:Q14))</f>
        <v>15</v>
      </c>
      <c r="U14" s="26" t="n">
        <f aca="false">IF(OR(R14=0,R14=""),"",MIN(J14:Q14))</f>
        <v>13</v>
      </c>
      <c r="V14" s="26" t="n">
        <f aca="false">IF(OR(R14=0,R14=""),"",MAX(J14:Q14))</f>
        <v>17</v>
      </c>
      <c r="W14" s="26" t="n">
        <f aca="false">IF(OR(R14=0,R14=""),"",V14-U14)</f>
        <v>4</v>
      </c>
      <c r="X14" s="26" t="n">
        <f aca="false">IF(A14="","",IF(R14&gt;0,S14,I14))</f>
        <v>15</v>
      </c>
      <c r="Y14" s="24" t="n">
        <v>0</v>
      </c>
      <c r="Z14" s="26" t="n">
        <f aca="false">IF(A14="","",MAX(0,X14+IF(Y14="",0,Y14)))</f>
        <v>15</v>
      </c>
      <c r="AA14" s="23" t="s">
        <v>54</v>
      </c>
      <c r="AB14" s="23" t="s">
        <v>55</v>
      </c>
      <c r="AC14" s="23" t="s">
        <v>56</v>
      </c>
    </row>
    <row r="15" customFormat="false" ht="36" hidden="false" customHeight="true" outlineLevel="0" collapsed="false">
      <c r="A15" s="23" t="s">
        <v>75</v>
      </c>
      <c r="B15" s="23" t="s">
        <v>76</v>
      </c>
      <c r="C15" s="23" t="s">
        <v>77</v>
      </c>
      <c r="D15" s="23" t="s">
        <v>78</v>
      </c>
      <c r="E15" s="23" t="s">
        <v>79</v>
      </c>
      <c r="F15" s="23" t="s">
        <v>52</v>
      </c>
      <c r="G15" s="23" t="s">
        <v>52</v>
      </c>
      <c r="H15" s="23" t="s">
        <v>53</v>
      </c>
      <c r="I15" s="24" t="n">
        <v>20</v>
      </c>
      <c r="J15" s="24" t="n">
        <v>18</v>
      </c>
      <c r="K15" s="24" t="n">
        <v>19</v>
      </c>
      <c r="L15" s="24" t="n">
        <v>20</v>
      </c>
      <c r="M15" s="24" t="n">
        <v>21</v>
      </c>
      <c r="N15" s="24" t="n">
        <v>22</v>
      </c>
      <c r="O15" s="24"/>
      <c r="P15" s="24"/>
      <c r="Q15" s="24"/>
      <c r="R15" s="25" t="n">
        <f aca="false">IF(A15="","",COUNT(J15:Q15))</f>
        <v>5</v>
      </c>
      <c r="S15" s="26" t="n">
        <f aca="false">IF(OR(R15=0,R15=""),"",AVERAGE(J15:Q15))</f>
        <v>20</v>
      </c>
      <c r="T15" s="26" t="n">
        <f aca="false">IF(OR(R15=0,R15=""),"",MEDIAN(J15:Q15))</f>
        <v>20</v>
      </c>
      <c r="U15" s="26" t="n">
        <f aca="false">IF(OR(R15=0,R15=""),"",MIN(J15:Q15))</f>
        <v>18</v>
      </c>
      <c r="V15" s="26" t="n">
        <f aca="false">IF(OR(R15=0,R15=""),"",MAX(J15:Q15))</f>
        <v>22</v>
      </c>
      <c r="W15" s="26" t="n">
        <f aca="false">IF(OR(R15=0,R15=""),"",V15-U15)</f>
        <v>4</v>
      </c>
      <c r="X15" s="26" t="n">
        <f aca="false">IF(A15="","",IF(R15&gt;0,S15,I15))</f>
        <v>20</v>
      </c>
      <c r="Y15" s="24" t="n">
        <v>0</v>
      </c>
      <c r="Z15" s="26" t="n">
        <f aca="false">IF(A15="","",MAX(0,X15+IF(Y15="",0,Y15)))</f>
        <v>20</v>
      </c>
      <c r="AA15" s="23" t="s">
        <v>54</v>
      </c>
      <c r="AB15" s="23" t="s">
        <v>55</v>
      </c>
      <c r="AC15" s="23" t="s">
        <v>56</v>
      </c>
    </row>
    <row r="16" customFormat="false" ht="36" hidden="false" customHeight="true" outlineLevel="0" collapsed="false">
      <c r="A16" s="23" t="s">
        <v>80</v>
      </c>
      <c r="B16" s="23" t="s">
        <v>70</v>
      </c>
      <c r="C16" s="23" t="s">
        <v>81</v>
      </c>
      <c r="D16" s="23" t="s">
        <v>50</v>
      </c>
      <c r="E16" s="23" t="s">
        <v>65</v>
      </c>
      <c r="F16" s="23" t="s">
        <v>52</v>
      </c>
      <c r="G16" s="23" t="s">
        <v>52</v>
      </c>
      <c r="H16" s="23" t="s">
        <v>53</v>
      </c>
      <c r="I16" s="24" t="n">
        <v>10</v>
      </c>
      <c r="J16" s="24" t="n">
        <v>8</v>
      </c>
      <c r="K16" s="24" t="n">
        <v>9</v>
      </c>
      <c r="L16" s="24" t="n">
        <v>10</v>
      </c>
      <c r="M16" s="24" t="n">
        <v>11</v>
      </c>
      <c r="N16" s="24" t="n">
        <v>12</v>
      </c>
      <c r="O16" s="24"/>
      <c r="P16" s="24"/>
      <c r="Q16" s="24"/>
      <c r="R16" s="25" t="n">
        <f aca="false">IF(A16="","",COUNT(J16:Q16))</f>
        <v>5</v>
      </c>
      <c r="S16" s="26" t="n">
        <f aca="false">IF(OR(R16=0,R16=""),"",AVERAGE(J16:Q16))</f>
        <v>10</v>
      </c>
      <c r="T16" s="26" t="n">
        <f aca="false">IF(OR(R16=0,R16=""),"",MEDIAN(J16:Q16))</f>
        <v>10</v>
      </c>
      <c r="U16" s="26" t="n">
        <f aca="false">IF(OR(R16=0,R16=""),"",MIN(J16:Q16))</f>
        <v>8</v>
      </c>
      <c r="V16" s="26" t="n">
        <f aca="false">IF(OR(R16=0,R16=""),"",MAX(J16:Q16))</f>
        <v>12</v>
      </c>
      <c r="W16" s="26" t="n">
        <f aca="false">IF(OR(R16=0,R16=""),"",V16-U16)</f>
        <v>4</v>
      </c>
      <c r="X16" s="26" t="n">
        <f aca="false">IF(A16="","",IF(R16&gt;0,S16,I16))</f>
        <v>10</v>
      </c>
      <c r="Y16" s="24" t="n">
        <v>0</v>
      </c>
      <c r="Z16" s="26" t="n">
        <f aca="false">IF(A16="","",MAX(0,X16+IF(Y16="",0,Y16)))</f>
        <v>10</v>
      </c>
      <c r="AA16" s="23" t="s">
        <v>54</v>
      </c>
      <c r="AB16" s="23" t="s">
        <v>55</v>
      </c>
      <c r="AC16" s="23" t="s">
        <v>56</v>
      </c>
    </row>
    <row r="17" customFormat="false" ht="36" hidden="false" customHeight="true" outlineLevel="0" collapsed="false">
      <c r="A17" s="23"/>
      <c r="B17" s="23"/>
      <c r="C17" s="23"/>
      <c r="D17" s="23"/>
      <c r="E17" s="23"/>
      <c r="F17" s="23"/>
      <c r="G17" s="23"/>
      <c r="H17" s="23"/>
      <c r="I17" s="24"/>
      <c r="J17" s="24"/>
      <c r="K17" s="24"/>
      <c r="L17" s="24"/>
      <c r="M17" s="24"/>
      <c r="N17" s="24"/>
      <c r="O17" s="24"/>
      <c r="P17" s="24"/>
      <c r="Q17" s="24"/>
      <c r="R17" s="25" t="str">
        <f aca="false">IF(A17="","",COUNT(J17:Q17))</f>
        <v/>
      </c>
      <c r="S17" s="26" t="str">
        <f aca="false">IF(OR(R17=0,R17=""),"",AVERAGE(J17:Q17))</f>
        <v/>
      </c>
      <c r="T17" s="26" t="str">
        <f aca="false">IF(OR(R17=0,R17=""),"",MEDIAN(J17:Q17))</f>
        <v/>
      </c>
      <c r="U17" s="26" t="str">
        <f aca="false">IF(OR(R17=0,R17=""),"",MIN(J17:Q17))</f>
        <v/>
      </c>
      <c r="V17" s="26" t="str">
        <f aca="false">IF(OR(R17=0,R17=""),"",MAX(J17:Q17))</f>
        <v/>
      </c>
      <c r="W17" s="26" t="str">
        <f aca="false">IF(OR(R17=0,R17=""),"",V17-U17)</f>
        <v/>
      </c>
      <c r="X17" s="26" t="str">
        <f aca="false">IF(A17="","",IF(R17&gt;0,S17,I17))</f>
        <v/>
      </c>
      <c r="Y17" s="24"/>
      <c r="Z17" s="26" t="str">
        <f aca="false">IF(A17="","",MAX(0,X17+IF(Y17="",0,Y17)))</f>
        <v/>
      </c>
      <c r="AA17" s="23"/>
      <c r="AB17" s="23"/>
      <c r="AC17" s="23"/>
    </row>
    <row r="18" customFormat="false" ht="36" hidden="false" customHeight="true" outlineLevel="0" collapsed="false">
      <c r="A18" s="23"/>
      <c r="B18" s="23"/>
      <c r="C18" s="23"/>
      <c r="D18" s="23"/>
      <c r="E18" s="23"/>
      <c r="F18" s="23"/>
      <c r="G18" s="23"/>
      <c r="H18" s="23"/>
      <c r="I18" s="24"/>
      <c r="J18" s="24"/>
      <c r="K18" s="24"/>
      <c r="L18" s="24"/>
      <c r="M18" s="24"/>
      <c r="N18" s="24"/>
      <c r="O18" s="24"/>
      <c r="P18" s="24"/>
      <c r="Q18" s="24"/>
      <c r="R18" s="25" t="str">
        <f aca="false">IF(A18="","",COUNT(J18:Q18))</f>
        <v/>
      </c>
      <c r="S18" s="26" t="str">
        <f aca="false">IF(OR(R18=0,R18=""),"",AVERAGE(J18:Q18))</f>
        <v/>
      </c>
      <c r="T18" s="26" t="str">
        <f aca="false">IF(OR(R18=0,R18=""),"",MEDIAN(J18:Q18))</f>
        <v/>
      </c>
      <c r="U18" s="26" t="str">
        <f aca="false">IF(OR(R18=0,R18=""),"",MIN(J18:Q18))</f>
        <v/>
      </c>
      <c r="V18" s="26" t="str">
        <f aca="false">IF(OR(R18=0,R18=""),"",MAX(J18:Q18))</f>
        <v/>
      </c>
      <c r="W18" s="26" t="str">
        <f aca="false">IF(OR(R18=0,R18=""),"",V18-U18)</f>
        <v/>
      </c>
      <c r="X18" s="26" t="str">
        <f aca="false">IF(A18="","",IF(R18&gt;0,S18,I18))</f>
        <v/>
      </c>
      <c r="Y18" s="24"/>
      <c r="Z18" s="26" t="str">
        <f aca="false">IF(A18="","",MAX(0,X18+IF(Y18="",0,Y18)))</f>
        <v/>
      </c>
      <c r="AA18" s="23"/>
      <c r="AB18" s="23"/>
      <c r="AC18" s="23"/>
    </row>
    <row r="19" customFormat="false" ht="36" hidden="false" customHeight="true" outlineLevel="0" collapsed="false">
      <c r="A19" s="23"/>
      <c r="B19" s="23"/>
      <c r="C19" s="23"/>
      <c r="D19" s="23"/>
      <c r="E19" s="23"/>
      <c r="F19" s="23"/>
      <c r="G19" s="23"/>
      <c r="H19" s="23"/>
      <c r="I19" s="24"/>
      <c r="J19" s="24"/>
      <c r="K19" s="24"/>
      <c r="L19" s="24"/>
      <c r="M19" s="24"/>
      <c r="N19" s="24"/>
      <c r="O19" s="24"/>
      <c r="P19" s="24"/>
      <c r="Q19" s="24"/>
      <c r="R19" s="25" t="str">
        <f aca="false">IF(A19="","",COUNT(J19:Q19))</f>
        <v/>
      </c>
      <c r="S19" s="26" t="str">
        <f aca="false">IF(OR(R19=0,R19=""),"",AVERAGE(J19:Q19))</f>
        <v/>
      </c>
      <c r="T19" s="26" t="str">
        <f aca="false">IF(OR(R19=0,R19=""),"",MEDIAN(J19:Q19))</f>
        <v/>
      </c>
      <c r="U19" s="26" t="str">
        <f aca="false">IF(OR(R19=0,R19=""),"",MIN(J19:Q19))</f>
        <v/>
      </c>
      <c r="V19" s="26" t="str">
        <f aca="false">IF(OR(R19=0,R19=""),"",MAX(J19:Q19))</f>
        <v/>
      </c>
      <c r="W19" s="26" t="str">
        <f aca="false">IF(OR(R19=0,R19=""),"",V19-U19)</f>
        <v/>
      </c>
      <c r="X19" s="26" t="str">
        <f aca="false">IF(A19="","",IF(R19&gt;0,S19,I19))</f>
        <v/>
      </c>
      <c r="Y19" s="24"/>
      <c r="Z19" s="26" t="str">
        <f aca="false">IF(A19="","",MAX(0,X19+IF(Y19="",0,Y19)))</f>
        <v/>
      </c>
      <c r="AA19" s="23"/>
      <c r="AB19" s="23"/>
      <c r="AC19" s="23"/>
    </row>
    <row r="20" customFormat="false" ht="36" hidden="false" customHeight="true" outlineLevel="0" collapsed="false">
      <c r="A20" s="23"/>
      <c r="B20" s="23"/>
      <c r="C20" s="23"/>
      <c r="D20" s="23"/>
      <c r="E20" s="23"/>
      <c r="F20" s="23"/>
      <c r="G20" s="23"/>
      <c r="H20" s="23"/>
      <c r="I20" s="24"/>
      <c r="J20" s="24"/>
      <c r="K20" s="24"/>
      <c r="L20" s="24"/>
      <c r="M20" s="24"/>
      <c r="N20" s="24"/>
      <c r="O20" s="24"/>
      <c r="P20" s="24"/>
      <c r="Q20" s="24"/>
      <c r="R20" s="25" t="str">
        <f aca="false">IF(A20="","",COUNT(J20:Q20))</f>
        <v/>
      </c>
      <c r="S20" s="26" t="str">
        <f aca="false">IF(OR(R20=0,R20=""),"",AVERAGE(J20:Q20))</f>
        <v/>
      </c>
      <c r="T20" s="26" t="str">
        <f aca="false">IF(OR(R20=0,R20=""),"",MEDIAN(J20:Q20))</f>
        <v/>
      </c>
      <c r="U20" s="26" t="str">
        <f aca="false">IF(OR(R20=0,R20=""),"",MIN(J20:Q20))</f>
        <v/>
      </c>
      <c r="V20" s="26" t="str">
        <f aca="false">IF(OR(R20=0,R20=""),"",MAX(J20:Q20))</f>
        <v/>
      </c>
      <c r="W20" s="26" t="str">
        <f aca="false">IF(OR(R20=0,R20=""),"",V20-U20)</f>
        <v/>
      </c>
      <c r="X20" s="26" t="str">
        <f aca="false">IF(A20="","",IF(R20&gt;0,S20,I20))</f>
        <v/>
      </c>
      <c r="Y20" s="24"/>
      <c r="Z20" s="26" t="str">
        <f aca="false">IF(A20="","",MAX(0,X20+IF(Y20="",0,Y20)))</f>
        <v/>
      </c>
      <c r="AA20" s="23"/>
      <c r="AB20" s="23"/>
      <c r="AC20" s="23"/>
    </row>
    <row r="21" customFormat="false" ht="36" hidden="false" customHeight="true" outlineLevel="0" collapsed="false">
      <c r="A21" s="23"/>
      <c r="B21" s="23"/>
      <c r="C21" s="23"/>
      <c r="D21" s="23"/>
      <c r="E21" s="23"/>
      <c r="F21" s="23"/>
      <c r="G21" s="23"/>
      <c r="H21" s="23"/>
      <c r="I21" s="24"/>
      <c r="J21" s="24"/>
      <c r="K21" s="24"/>
      <c r="L21" s="24"/>
      <c r="M21" s="24"/>
      <c r="N21" s="24"/>
      <c r="O21" s="24"/>
      <c r="P21" s="24"/>
      <c r="Q21" s="24"/>
      <c r="R21" s="25" t="str">
        <f aca="false">IF(A21="","",COUNT(J21:Q21))</f>
        <v/>
      </c>
      <c r="S21" s="26" t="str">
        <f aca="false">IF(OR(R21=0,R21=""),"",AVERAGE(J21:Q21))</f>
        <v/>
      </c>
      <c r="T21" s="26" t="str">
        <f aca="false">IF(OR(R21=0,R21=""),"",MEDIAN(J21:Q21))</f>
        <v/>
      </c>
      <c r="U21" s="26" t="str">
        <f aca="false">IF(OR(R21=0,R21=""),"",MIN(J21:Q21))</f>
        <v/>
      </c>
      <c r="V21" s="26" t="str">
        <f aca="false">IF(OR(R21=0,R21=""),"",MAX(J21:Q21))</f>
        <v/>
      </c>
      <c r="W21" s="26" t="str">
        <f aca="false">IF(OR(R21=0,R21=""),"",V21-U21)</f>
        <v/>
      </c>
      <c r="X21" s="26" t="str">
        <f aca="false">IF(A21="","",IF(R21&gt;0,S21,I21))</f>
        <v/>
      </c>
      <c r="Y21" s="24"/>
      <c r="Z21" s="26" t="str">
        <f aca="false">IF(A21="","",MAX(0,X21+IF(Y21="",0,Y21)))</f>
        <v/>
      </c>
      <c r="AA21" s="23"/>
      <c r="AB21" s="23"/>
      <c r="AC21" s="23"/>
    </row>
    <row r="22" customFormat="false" ht="36" hidden="false" customHeight="true" outlineLevel="0" collapsed="false">
      <c r="A22" s="23"/>
      <c r="B22" s="23"/>
      <c r="C22" s="23"/>
      <c r="D22" s="23"/>
      <c r="E22" s="23"/>
      <c r="F22" s="23"/>
      <c r="G22" s="23"/>
      <c r="H22" s="23"/>
      <c r="I22" s="24"/>
      <c r="J22" s="24"/>
      <c r="K22" s="24"/>
      <c r="L22" s="24"/>
      <c r="M22" s="24"/>
      <c r="N22" s="24"/>
      <c r="O22" s="24"/>
      <c r="P22" s="24"/>
      <c r="Q22" s="24"/>
      <c r="R22" s="25" t="str">
        <f aca="false">IF(A22="","",COUNT(J22:Q22))</f>
        <v/>
      </c>
      <c r="S22" s="26" t="str">
        <f aca="false">IF(OR(R22=0,R22=""),"",AVERAGE(J22:Q22))</f>
        <v/>
      </c>
      <c r="T22" s="26" t="str">
        <f aca="false">IF(OR(R22=0,R22=""),"",MEDIAN(J22:Q22))</f>
        <v/>
      </c>
      <c r="U22" s="26" t="str">
        <f aca="false">IF(OR(R22=0,R22=""),"",MIN(J22:Q22))</f>
        <v/>
      </c>
      <c r="V22" s="26" t="str">
        <f aca="false">IF(OR(R22=0,R22=""),"",MAX(J22:Q22))</f>
        <v/>
      </c>
      <c r="W22" s="26" t="str">
        <f aca="false">IF(OR(R22=0,R22=""),"",V22-U22)</f>
        <v/>
      </c>
      <c r="X22" s="26" t="str">
        <f aca="false">IF(A22="","",IF(R22&gt;0,S22,I22))</f>
        <v/>
      </c>
      <c r="Y22" s="24"/>
      <c r="Z22" s="26" t="str">
        <f aca="false">IF(A22="","",MAX(0,X22+IF(Y22="",0,Y22)))</f>
        <v/>
      </c>
      <c r="AA22" s="23"/>
      <c r="AB22" s="23"/>
      <c r="AC22" s="23"/>
    </row>
    <row r="23" customFormat="false" ht="36" hidden="false" customHeight="true" outlineLevel="0" collapsed="false">
      <c r="A23" s="23"/>
      <c r="B23" s="23"/>
      <c r="C23" s="23"/>
      <c r="D23" s="23"/>
      <c r="E23" s="23"/>
      <c r="F23" s="23"/>
      <c r="G23" s="23"/>
      <c r="H23" s="23"/>
      <c r="I23" s="24"/>
      <c r="J23" s="24"/>
      <c r="K23" s="24"/>
      <c r="L23" s="24"/>
      <c r="M23" s="24"/>
      <c r="N23" s="24"/>
      <c r="O23" s="24"/>
      <c r="P23" s="24"/>
      <c r="Q23" s="24"/>
      <c r="R23" s="25" t="str">
        <f aca="false">IF(A23="","",COUNT(J23:Q23))</f>
        <v/>
      </c>
      <c r="S23" s="26" t="str">
        <f aca="false">IF(OR(R23=0,R23=""),"",AVERAGE(J23:Q23))</f>
        <v/>
      </c>
      <c r="T23" s="26" t="str">
        <f aca="false">IF(OR(R23=0,R23=""),"",MEDIAN(J23:Q23))</f>
        <v/>
      </c>
      <c r="U23" s="26" t="str">
        <f aca="false">IF(OR(R23=0,R23=""),"",MIN(J23:Q23))</f>
        <v/>
      </c>
      <c r="V23" s="26" t="str">
        <f aca="false">IF(OR(R23=0,R23=""),"",MAX(J23:Q23))</f>
        <v/>
      </c>
      <c r="W23" s="26" t="str">
        <f aca="false">IF(OR(R23=0,R23=""),"",V23-U23)</f>
        <v/>
      </c>
      <c r="X23" s="26" t="str">
        <f aca="false">IF(A23="","",IF(R23&gt;0,S23,I23))</f>
        <v/>
      </c>
      <c r="Y23" s="24"/>
      <c r="Z23" s="26" t="str">
        <f aca="false">IF(A23="","",MAX(0,X23+IF(Y23="",0,Y23)))</f>
        <v/>
      </c>
      <c r="AA23" s="23"/>
      <c r="AB23" s="23"/>
      <c r="AC23" s="23"/>
    </row>
    <row r="24" customFormat="false" ht="36" hidden="false" customHeight="true" outlineLevel="0" collapsed="false">
      <c r="A24" s="23"/>
      <c r="B24" s="23"/>
      <c r="C24" s="23"/>
      <c r="D24" s="23"/>
      <c r="E24" s="23"/>
      <c r="F24" s="23"/>
      <c r="G24" s="23"/>
      <c r="H24" s="23"/>
      <c r="I24" s="24"/>
      <c r="J24" s="24"/>
      <c r="K24" s="24"/>
      <c r="L24" s="24"/>
      <c r="M24" s="24"/>
      <c r="N24" s="24"/>
      <c r="O24" s="24"/>
      <c r="P24" s="24"/>
      <c r="Q24" s="24"/>
      <c r="R24" s="25" t="str">
        <f aca="false">IF(A24="","",COUNT(J24:Q24))</f>
        <v/>
      </c>
      <c r="S24" s="26" t="str">
        <f aca="false">IF(OR(R24=0,R24=""),"",AVERAGE(J24:Q24))</f>
        <v/>
      </c>
      <c r="T24" s="26" t="str">
        <f aca="false">IF(OR(R24=0,R24=""),"",MEDIAN(J24:Q24))</f>
        <v/>
      </c>
      <c r="U24" s="26" t="str">
        <f aca="false">IF(OR(R24=0,R24=""),"",MIN(J24:Q24))</f>
        <v/>
      </c>
      <c r="V24" s="26" t="str">
        <f aca="false">IF(OR(R24=0,R24=""),"",MAX(J24:Q24))</f>
        <v/>
      </c>
      <c r="W24" s="26" t="str">
        <f aca="false">IF(OR(R24=0,R24=""),"",V24-U24)</f>
        <v/>
      </c>
      <c r="X24" s="26" t="str">
        <f aca="false">IF(A24="","",IF(R24&gt;0,S24,I24))</f>
        <v/>
      </c>
      <c r="Y24" s="24"/>
      <c r="Z24" s="26" t="str">
        <f aca="false">IF(A24="","",MAX(0,X24+IF(Y24="",0,Y24)))</f>
        <v/>
      </c>
      <c r="AA24" s="23"/>
      <c r="AB24" s="23"/>
      <c r="AC24" s="23"/>
    </row>
    <row r="25" customFormat="false" ht="36" hidden="false" customHeight="true" outlineLevel="0" collapsed="false">
      <c r="A25" s="23"/>
      <c r="B25" s="23"/>
      <c r="C25" s="23"/>
      <c r="D25" s="23"/>
      <c r="E25" s="23"/>
      <c r="F25" s="23"/>
      <c r="G25" s="23"/>
      <c r="H25" s="23"/>
      <c r="I25" s="24"/>
      <c r="J25" s="24"/>
      <c r="K25" s="24"/>
      <c r="L25" s="24"/>
      <c r="M25" s="24"/>
      <c r="N25" s="24"/>
      <c r="O25" s="24"/>
      <c r="P25" s="24"/>
      <c r="Q25" s="24"/>
      <c r="R25" s="25" t="str">
        <f aca="false">IF(A25="","",COUNT(J25:Q25))</f>
        <v/>
      </c>
      <c r="S25" s="26" t="str">
        <f aca="false">IF(OR(R25=0,R25=""),"",AVERAGE(J25:Q25))</f>
        <v/>
      </c>
      <c r="T25" s="26" t="str">
        <f aca="false">IF(OR(R25=0,R25=""),"",MEDIAN(J25:Q25))</f>
        <v/>
      </c>
      <c r="U25" s="26" t="str">
        <f aca="false">IF(OR(R25=0,R25=""),"",MIN(J25:Q25))</f>
        <v/>
      </c>
      <c r="V25" s="26" t="str">
        <f aca="false">IF(OR(R25=0,R25=""),"",MAX(J25:Q25))</f>
        <v/>
      </c>
      <c r="W25" s="26" t="str">
        <f aca="false">IF(OR(R25=0,R25=""),"",V25-U25)</f>
        <v/>
      </c>
      <c r="X25" s="26" t="str">
        <f aca="false">IF(A25="","",IF(R25&gt;0,S25,I25))</f>
        <v/>
      </c>
      <c r="Y25" s="24"/>
      <c r="Z25" s="26" t="str">
        <f aca="false">IF(A25="","",MAX(0,X25+IF(Y25="",0,Y25)))</f>
        <v/>
      </c>
      <c r="AA25" s="23"/>
      <c r="AB25" s="23"/>
      <c r="AC25" s="23"/>
    </row>
    <row r="26" customFormat="false" ht="36" hidden="false" customHeight="true" outlineLevel="0" collapsed="false">
      <c r="A26" s="23"/>
      <c r="B26" s="23"/>
      <c r="C26" s="23"/>
      <c r="D26" s="23"/>
      <c r="E26" s="23"/>
      <c r="F26" s="23"/>
      <c r="G26" s="23"/>
      <c r="H26" s="23"/>
      <c r="I26" s="24"/>
      <c r="J26" s="24"/>
      <c r="K26" s="24"/>
      <c r="L26" s="24"/>
      <c r="M26" s="24"/>
      <c r="N26" s="24"/>
      <c r="O26" s="24"/>
      <c r="P26" s="24"/>
      <c r="Q26" s="24"/>
      <c r="R26" s="25" t="str">
        <f aca="false">IF(A26="","",COUNT(J26:Q26))</f>
        <v/>
      </c>
      <c r="S26" s="26" t="str">
        <f aca="false">IF(OR(R26=0,R26=""),"",AVERAGE(J26:Q26))</f>
        <v/>
      </c>
      <c r="T26" s="26" t="str">
        <f aca="false">IF(OR(R26=0,R26=""),"",MEDIAN(J26:Q26))</f>
        <v/>
      </c>
      <c r="U26" s="26" t="str">
        <f aca="false">IF(OR(R26=0,R26=""),"",MIN(J26:Q26))</f>
        <v/>
      </c>
      <c r="V26" s="26" t="str">
        <f aca="false">IF(OR(R26=0,R26=""),"",MAX(J26:Q26))</f>
        <v/>
      </c>
      <c r="W26" s="26" t="str">
        <f aca="false">IF(OR(R26=0,R26=""),"",V26-U26)</f>
        <v/>
      </c>
      <c r="X26" s="26" t="str">
        <f aca="false">IF(A26="","",IF(R26&gt;0,S26,I26))</f>
        <v/>
      </c>
      <c r="Y26" s="24"/>
      <c r="Z26" s="26" t="str">
        <f aca="false">IF(A26="","",MAX(0,X26+IF(Y26="",0,Y26)))</f>
        <v/>
      </c>
      <c r="AA26" s="23"/>
      <c r="AB26" s="23"/>
      <c r="AC26" s="23"/>
    </row>
    <row r="27" customFormat="false" ht="36" hidden="false" customHeight="true" outlineLevel="0" collapsed="false">
      <c r="A27" s="23"/>
      <c r="B27" s="23"/>
      <c r="C27" s="23"/>
      <c r="D27" s="23"/>
      <c r="E27" s="23"/>
      <c r="F27" s="23"/>
      <c r="G27" s="23"/>
      <c r="H27" s="23"/>
      <c r="I27" s="24"/>
      <c r="J27" s="24"/>
      <c r="K27" s="24"/>
      <c r="L27" s="24"/>
      <c r="M27" s="24"/>
      <c r="N27" s="24"/>
      <c r="O27" s="24"/>
      <c r="P27" s="24"/>
      <c r="Q27" s="24"/>
      <c r="R27" s="25" t="str">
        <f aca="false">IF(A27="","",COUNT(J27:Q27))</f>
        <v/>
      </c>
      <c r="S27" s="26" t="str">
        <f aca="false">IF(OR(R27=0,R27=""),"",AVERAGE(J27:Q27))</f>
        <v/>
      </c>
      <c r="T27" s="26" t="str">
        <f aca="false">IF(OR(R27=0,R27=""),"",MEDIAN(J27:Q27))</f>
        <v/>
      </c>
      <c r="U27" s="26" t="str">
        <f aca="false">IF(OR(R27=0,R27=""),"",MIN(J27:Q27))</f>
        <v/>
      </c>
      <c r="V27" s="26" t="str">
        <f aca="false">IF(OR(R27=0,R27=""),"",MAX(J27:Q27))</f>
        <v/>
      </c>
      <c r="W27" s="26" t="str">
        <f aca="false">IF(OR(R27=0,R27=""),"",V27-U27)</f>
        <v/>
      </c>
      <c r="X27" s="26" t="str">
        <f aca="false">IF(A27="","",IF(R27&gt;0,S27,I27))</f>
        <v/>
      </c>
      <c r="Y27" s="24"/>
      <c r="Z27" s="26" t="str">
        <f aca="false">IF(A27="","",MAX(0,X27+IF(Y27="",0,Y27)))</f>
        <v/>
      </c>
      <c r="AA27" s="23"/>
      <c r="AB27" s="23"/>
      <c r="AC27" s="23"/>
    </row>
    <row r="28" customFormat="false" ht="36" hidden="false" customHeight="true" outlineLevel="0" collapsed="false">
      <c r="A28" s="23"/>
      <c r="B28" s="23"/>
      <c r="C28" s="23"/>
      <c r="D28" s="23"/>
      <c r="E28" s="23"/>
      <c r="F28" s="23"/>
      <c r="G28" s="23"/>
      <c r="H28" s="23"/>
      <c r="I28" s="24"/>
      <c r="J28" s="24"/>
      <c r="K28" s="24"/>
      <c r="L28" s="24"/>
      <c r="M28" s="24"/>
      <c r="N28" s="24"/>
      <c r="O28" s="24"/>
      <c r="P28" s="24"/>
      <c r="Q28" s="24"/>
      <c r="R28" s="25" t="str">
        <f aca="false">IF(A28="","",COUNT(J28:Q28))</f>
        <v/>
      </c>
      <c r="S28" s="26" t="str">
        <f aca="false">IF(OR(R28=0,R28=""),"",AVERAGE(J28:Q28))</f>
        <v/>
      </c>
      <c r="T28" s="26" t="str">
        <f aca="false">IF(OR(R28=0,R28=""),"",MEDIAN(J28:Q28))</f>
        <v/>
      </c>
      <c r="U28" s="26" t="str">
        <f aca="false">IF(OR(R28=0,R28=""),"",MIN(J28:Q28))</f>
        <v/>
      </c>
      <c r="V28" s="26" t="str">
        <f aca="false">IF(OR(R28=0,R28=""),"",MAX(J28:Q28))</f>
        <v/>
      </c>
      <c r="W28" s="26" t="str">
        <f aca="false">IF(OR(R28=0,R28=""),"",V28-U28)</f>
        <v/>
      </c>
      <c r="X28" s="26" t="str">
        <f aca="false">IF(A28="","",IF(R28&gt;0,S28,I28))</f>
        <v/>
      </c>
      <c r="Y28" s="24"/>
      <c r="Z28" s="26" t="str">
        <f aca="false">IF(A28="","",MAX(0,X28+IF(Y28="",0,Y28)))</f>
        <v/>
      </c>
      <c r="AA28" s="23"/>
      <c r="AB28" s="23"/>
      <c r="AC28" s="23"/>
    </row>
    <row r="29" customFormat="false" ht="36" hidden="false" customHeight="true" outlineLevel="0" collapsed="false">
      <c r="A29" s="23"/>
      <c r="B29" s="23"/>
      <c r="C29" s="23"/>
      <c r="D29" s="23"/>
      <c r="E29" s="23"/>
      <c r="F29" s="23"/>
      <c r="G29" s="23"/>
      <c r="H29" s="23"/>
      <c r="I29" s="24"/>
      <c r="J29" s="24"/>
      <c r="K29" s="24"/>
      <c r="L29" s="24"/>
      <c r="M29" s="24"/>
      <c r="N29" s="24"/>
      <c r="O29" s="24"/>
      <c r="P29" s="24"/>
      <c r="Q29" s="24"/>
      <c r="R29" s="25" t="str">
        <f aca="false">IF(A29="","",COUNT(J29:Q29))</f>
        <v/>
      </c>
      <c r="S29" s="26" t="str">
        <f aca="false">IF(OR(R29=0,R29=""),"",AVERAGE(J29:Q29))</f>
        <v/>
      </c>
      <c r="T29" s="26" t="str">
        <f aca="false">IF(OR(R29=0,R29=""),"",MEDIAN(J29:Q29))</f>
        <v/>
      </c>
      <c r="U29" s="26" t="str">
        <f aca="false">IF(OR(R29=0,R29=""),"",MIN(J29:Q29))</f>
        <v/>
      </c>
      <c r="V29" s="26" t="str">
        <f aca="false">IF(OR(R29=0,R29=""),"",MAX(J29:Q29))</f>
        <v/>
      </c>
      <c r="W29" s="26" t="str">
        <f aca="false">IF(OR(R29=0,R29=""),"",V29-U29)</f>
        <v/>
      </c>
      <c r="X29" s="26" t="str">
        <f aca="false">IF(A29="","",IF(R29&gt;0,S29,I29))</f>
        <v/>
      </c>
      <c r="Y29" s="24"/>
      <c r="Z29" s="26" t="str">
        <f aca="false">IF(A29="","",MAX(0,X29+IF(Y29="",0,Y29)))</f>
        <v/>
      </c>
      <c r="AA29" s="23"/>
      <c r="AB29" s="23"/>
      <c r="AC29" s="23"/>
    </row>
    <row r="30" customFormat="false" ht="36" hidden="false" customHeight="true" outlineLevel="0" collapsed="false">
      <c r="A30" s="23"/>
      <c r="B30" s="23"/>
      <c r="C30" s="23"/>
      <c r="D30" s="23"/>
      <c r="E30" s="23"/>
      <c r="F30" s="23"/>
      <c r="G30" s="23"/>
      <c r="H30" s="23"/>
      <c r="I30" s="24"/>
      <c r="J30" s="24"/>
      <c r="K30" s="24"/>
      <c r="L30" s="24"/>
      <c r="M30" s="24"/>
      <c r="N30" s="24"/>
      <c r="O30" s="24"/>
      <c r="P30" s="24"/>
      <c r="Q30" s="24"/>
      <c r="R30" s="25" t="str">
        <f aca="false">IF(A30="","",COUNT(J30:Q30))</f>
        <v/>
      </c>
      <c r="S30" s="26" t="str">
        <f aca="false">IF(OR(R30=0,R30=""),"",AVERAGE(J30:Q30))</f>
        <v/>
      </c>
      <c r="T30" s="26" t="str">
        <f aca="false">IF(OR(R30=0,R30=""),"",MEDIAN(J30:Q30))</f>
        <v/>
      </c>
      <c r="U30" s="26" t="str">
        <f aca="false">IF(OR(R30=0,R30=""),"",MIN(J30:Q30))</f>
        <v/>
      </c>
      <c r="V30" s="26" t="str">
        <f aca="false">IF(OR(R30=0,R30=""),"",MAX(J30:Q30))</f>
        <v/>
      </c>
      <c r="W30" s="26" t="str">
        <f aca="false">IF(OR(R30=0,R30=""),"",V30-U30)</f>
        <v/>
      </c>
      <c r="X30" s="26" t="str">
        <f aca="false">IF(A30="","",IF(R30&gt;0,S30,I30))</f>
        <v/>
      </c>
      <c r="Y30" s="24"/>
      <c r="Z30" s="26" t="str">
        <f aca="false">IF(A30="","",MAX(0,X30+IF(Y30="",0,Y30)))</f>
        <v/>
      </c>
      <c r="AA30" s="23"/>
      <c r="AB30" s="23"/>
      <c r="AC30" s="23"/>
    </row>
    <row r="31" customFormat="false" ht="36" hidden="false" customHeight="true" outlineLevel="0" collapsed="false">
      <c r="A31" s="23"/>
      <c r="B31" s="23"/>
      <c r="C31" s="23"/>
      <c r="D31" s="23"/>
      <c r="E31" s="23"/>
      <c r="F31" s="23"/>
      <c r="G31" s="23"/>
      <c r="H31" s="23"/>
      <c r="I31" s="24"/>
      <c r="J31" s="24"/>
      <c r="K31" s="24"/>
      <c r="L31" s="24"/>
      <c r="M31" s="24"/>
      <c r="N31" s="24"/>
      <c r="O31" s="24"/>
      <c r="P31" s="24"/>
      <c r="Q31" s="24"/>
      <c r="R31" s="25" t="str">
        <f aca="false">IF(A31="","",COUNT(J31:Q31))</f>
        <v/>
      </c>
      <c r="S31" s="26" t="str">
        <f aca="false">IF(OR(R31=0,R31=""),"",AVERAGE(J31:Q31))</f>
        <v/>
      </c>
      <c r="T31" s="26" t="str">
        <f aca="false">IF(OR(R31=0,R31=""),"",MEDIAN(J31:Q31))</f>
        <v/>
      </c>
      <c r="U31" s="26" t="str">
        <f aca="false">IF(OR(R31=0,R31=""),"",MIN(J31:Q31))</f>
        <v/>
      </c>
      <c r="V31" s="26" t="str">
        <f aca="false">IF(OR(R31=0,R31=""),"",MAX(J31:Q31))</f>
        <v/>
      </c>
      <c r="W31" s="26" t="str">
        <f aca="false">IF(OR(R31=0,R31=""),"",V31-U31)</f>
        <v/>
      </c>
      <c r="X31" s="26" t="str">
        <f aca="false">IF(A31="","",IF(R31&gt;0,S31,I31))</f>
        <v/>
      </c>
      <c r="Y31" s="24"/>
      <c r="Z31" s="26" t="str">
        <f aca="false">IF(A31="","",MAX(0,X31+IF(Y31="",0,Y31)))</f>
        <v/>
      </c>
      <c r="AA31" s="23"/>
      <c r="AB31" s="23"/>
      <c r="AC31" s="23"/>
    </row>
    <row r="32" customFormat="false" ht="36" hidden="false" customHeight="true" outlineLevel="0" collapsed="false">
      <c r="A32" s="23"/>
      <c r="B32" s="23"/>
      <c r="C32" s="23"/>
      <c r="D32" s="23"/>
      <c r="E32" s="23"/>
      <c r="F32" s="23"/>
      <c r="G32" s="23"/>
      <c r="H32" s="23"/>
      <c r="I32" s="24"/>
      <c r="J32" s="24"/>
      <c r="K32" s="24"/>
      <c r="L32" s="24"/>
      <c r="M32" s="24"/>
      <c r="N32" s="24"/>
      <c r="O32" s="24"/>
      <c r="P32" s="24"/>
      <c r="Q32" s="24"/>
      <c r="R32" s="25" t="str">
        <f aca="false">IF(A32="","",COUNT(J32:Q32))</f>
        <v/>
      </c>
      <c r="S32" s="26" t="str">
        <f aca="false">IF(OR(R32=0,R32=""),"",AVERAGE(J32:Q32))</f>
        <v/>
      </c>
      <c r="T32" s="26" t="str">
        <f aca="false">IF(OR(R32=0,R32=""),"",MEDIAN(J32:Q32))</f>
        <v/>
      </c>
      <c r="U32" s="26" t="str">
        <f aca="false">IF(OR(R32=0,R32=""),"",MIN(J32:Q32))</f>
        <v/>
      </c>
      <c r="V32" s="26" t="str">
        <f aca="false">IF(OR(R32=0,R32=""),"",MAX(J32:Q32))</f>
        <v/>
      </c>
      <c r="W32" s="26" t="str">
        <f aca="false">IF(OR(R32=0,R32=""),"",V32-U32)</f>
        <v/>
      </c>
      <c r="X32" s="26" t="str">
        <f aca="false">IF(A32="","",IF(R32&gt;0,S32,I32))</f>
        <v/>
      </c>
      <c r="Y32" s="24"/>
      <c r="Z32" s="26" t="str">
        <f aca="false">IF(A32="","",MAX(0,X32+IF(Y32="",0,Y32)))</f>
        <v/>
      </c>
      <c r="AA32" s="23"/>
      <c r="AB32" s="23"/>
      <c r="AC32" s="23"/>
    </row>
    <row r="33" customFormat="false" ht="36" hidden="false" customHeight="true" outlineLevel="0" collapsed="false">
      <c r="A33" s="23"/>
      <c r="B33" s="23"/>
      <c r="C33" s="23"/>
      <c r="D33" s="23"/>
      <c r="E33" s="23"/>
      <c r="F33" s="23"/>
      <c r="G33" s="23"/>
      <c r="H33" s="23"/>
      <c r="I33" s="24"/>
      <c r="J33" s="24"/>
      <c r="K33" s="24"/>
      <c r="L33" s="24"/>
      <c r="M33" s="24"/>
      <c r="N33" s="24"/>
      <c r="O33" s="24"/>
      <c r="P33" s="24"/>
      <c r="Q33" s="24"/>
      <c r="R33" s="25" t="str">
        <f aca="false">IF(A33="","",COUNT(J33:Q33))</f>
        <v/>
      </c>
      <c r="S33" s="26" t="str">
        <f aca="false">IF(OR(R33=0,R33=""),"",AVERAGE(J33:Q33))</f>
        <v/>
      </c>
      <c r="T33" s="26" t="str">
        <f aca="false">IF(OR(R33=0,R33=""),"",MEDIAN(J33:Q33))</f>
        <v/>
      </c>
      <c r="U33" s="26" t="str">
        <f aca="false">IF(OR(R33=0,R33=""),"",MIN(J33:Q33))</f>
        <v/>
      </c>
      <c r="V33" s="26" t="str">
        <f aca="false">IF(OR(R33=0,R33=""),"",MAX(J33:Q33))</f>
        <v/>
      </c>
      <c r="W33" s="26" t="str">
        <f aca="false">IF(OR(R33=0,R33=""),"",V33-U33)</f>
        <v/>
      </c>
      <c r="X33" s="26" t="str">
        <f aca="false">IF(A33="","",IF(R33&gt;0,S33,I33))</f>
        <v/>
      </c>
      <c r="Y33" s="24"/>
      <c r="Z33" s="26" t="str">
        <f aca="false">IF(A33="","",MAX(0,X33+IF(Y33="",0,Y33)))</f>
        <v/>
      </c>
      <c r="AA33" s="23"/>
      <c r="AB33" s="23"/>
      <c r="AC33" s="23"/>
    </row>
    <row r="34" customFormat="false" ht="36" hidden="false" customHeight="true" outlineLevel="0" collapsed="false">
      <c r="A34" s="23"/>
      <c r="B34" s="23"/>
      <c r="C34" s="23"/>
      <c r="D34" s="23"/>
      <c r="E34" s="23"/>
      <c r="F34" s="23"/>
      <c r="G34" s="23"/>
      <c r="H34" s="23"/>
      <c r="I34" s="24"/>
      <c r="J34" s="24"/>
      <c r="K34" s="24"/>
      <c r="L34" s="24"/>
      <c r="M34" s="24"/>
      <c r="N34" s="24"/>
      <c r="O34" s="24"/>
      <c r="P34" s="24"/>
      <c r="Q34" s="24"/>
      <c r="R34" s="25" t="str">
        <f aca="false">IF(A34="","",COUNT(J34:Q34))</f>
        <v/>
      </c>
      <c r="S34" s="26" t="str">
        <f aca="false">IF(OR(R34=0,R34=""),"",AVERAGE(J34:Q34))</f>
        <v/>
      </c>
      <c r="T34" s="26" t="str">
        <f aca="false">IF(OR(R34=0,R34=""),"",MEDIAN(J34:Q34))</f>
        <v/>
      </c>
      <c r="U34" s="26" t="str">
        <f aca="false">IF(OR(R34=0,R34=""),"",MIN(J34:Q34))</f>
        <v/>
      </c>
      <c r="V34" s="26" t="str">
        <f aca="false">IF(OR(R34=0,R34=""),"",MAX(J34:Q34))</f>
        <v/>
      </c>
      <c r="W34" s="26" t="str">
        <f aca="false">IF(OR(R34=0,R34=""),"",V34-U34)</f>
        <v/>
      </c>
      <c r="X34" s="26" t="str">
        <f aca="false">IF(A34="","",IF(R34&gt;0,S34,I34))</f>
        <v/>
      </c>
      <c r="Y34" s="24"/>
      <c r="Z34" s="26" t="str">
        <f aca="false">IF(A34="","",MAX(0,X34+IF(Y34="",0,Y34)))</f>
        <v/>
      </c>
      <c r="AA34" s="23"/>
      <c r="AB34" s="23"/>
      <c r="AC34" s="23"/>
    </row>
    <row r="35" customFormat="false" ht="36" hidden="false" customHeight="true" outlineLevel="0" collapsed="false">
      <c r="A35" s="23"/>
      <c r="B35" s="23"/>
      <c r="C35" s="23"/>
      <c r="D35" s="23"/>
      <c r="E35" s="23"/>
      <c r="F35" s="23"/>
      <c r="G35" s="23"/>
      <c r="H35" s="23"/>
      <c r="I35" s="24"/>
      <c r="J35" s="24"/>
      <c r="K35" s="24"/>
      <c r="L35" s="24"/>
      <c r="M35" s="24"/>
      <c r="N35" s="24"/>
      <c r="O35" s="24"/>
      <c r="P35" s="24"/>
      <c r="Q35" s="24"/>
      <c r="R35" s="25" t="str">
        <f aca="false">IF(A35="","",COUNT(J35:Q35))</f>
        <v/>
      </c>
      <c r="S35" s="26" t="str">
        <f aca="false">IF(OR(R35=0,R35=""),"",AVERAGE(J35:Q35))</f>
        <v/>
      </c>
      <c r="T35" s="26" t="str">
        <f aca="false">IF(OR(R35=0,R35=""),"",MEDIAN(J35:Q35))</f>
        <v/>
      </c>
      <c r="U35" s="26" t="str">
        <f aca="false">IF(OR(R35=0,R35=""),"",MIN(J35:Q35))</f>
        <v/>
      </c>
      <c r="V35" s="26" t="str">
        <f aca="false">IF(OR(R35=0,R35=""),"",MAX(J35:Q35))</f>
        <v/>
      </c>
      <c r="W35" s="26" t="str">
        <f aca="false">IF(OR(R35=0,R35=""),"",V35-U35)</f>
        <v/>
      </c>
      <c r="X35" s="26" t="str">
        <f aca="false">IF(A35="","",IF(R35&gt;0,S35,I35))</f>
        <v/>
      </c>
      <c r="Y35" s="24"/>
      <c r="Z35" s="26" t="str">
        <f aca="false">IF(A35="","",MAX(0,X35+IF(Y35="",0,Y35)))</f>
        <v/>
      </c>
      <c r="AA35" s="23"/>
      <c r="AB35" s="23"/>
      <c r="AC35" s="23"/>
    </row>
    <row r="36" customFormat="false" ht="36" hidden="false" customHeight="true" outlineLevel="0" collapsed="false">
      <c r="A36" s="23"/>
      <c r="B36" s="23"/>
      <c r="C36" s="23"/>
      <c r="D36" s="23"/>
      <c r="E36" s="23"/>
      <c r="F36" s="23"/>
      <c r="G36" s="23"/>
      <c r="H36" s="23"/>
      <c r="I36" s="24"/>
      <c r="J36" s="24"/>
      <c r="K36" s="24"/>
      <c r="L36" s="24"/>
      <c r="M36" s="24"/>
      <c r="N36" s="24"/>
      <c r="O36" s="24"/>
      <c r="P36" s="24"/>
      <c r="Q36" s="24"/>
      <c r="R36" s="25" t="str">
        <f aca="false">IF(A36="","",COUNT(J36:Q36))</f>
        <v/>
      </c>
      <c r="S36" s="26" t="str">
        <f aca="false">IF(OR(R36=0,R36=""),"",AVERAGE(J36:Q36))</f>
        <v/>
      </c>
      <c r="T36" s="26" t="str">
        <f aca="false">IF(OR(R36=0,R36=""),"",MEDIAN(J36:Q36))</f>
        <v/>
      </c>
      <c r="U36" s="26" t="str">
        <f aca="false">IF(OR(R36=0,R36=""),"",MIN(J36:Q36))</f>
        <v/>
      </c>
      <c r="V36" s="26" t="str">
        <f aca="false">IF(OR(R36=0,R36=""),"",MAX(J36:Q36))</f>
        <v/>
      </c>
      <c r="W36" s="26" t="str">
        <f aca="false">IF(OR(R36=0,R36=""),"",V36-U36)</f>
        <v/>
      </c>
      <c r="X36" s="26" t="str">
        <f aca="false">IF(A36="","",IF(R36&gt;0,S36,I36))</f>
        <v/>
      </c>
      <c r="Y36" s="24"/>
      <c r="Z36" s="26" t="str">
        <f aca="false">IF(A36="","",MAX(0,X36+IF(Y36="",0,Y36)))</f>
        <v/>
      </c>
      <c r="AA36" s="23"/>
      <c r="AB36" s="23"/>
      <c r="AC36" s="23"/>
    </row>
    <row r="37" customFormat="false" ht="36" hidden="false" customHeight="true" outlineLevel="0" collapsed="false">
      <c r="A37" s="23"/>
      <c r="B37" s="23"/>
      <c r="C37" s="23"/>
      <c r="D37" s="23"/>
      <c r="E37" s="23"/>
      <c r="F37" s="23"/>
      <c r="G37" s="23"/>
      <c r="H37" s="23"/>
      <c r="I37" s="24"/>
      <c r="J37" s="24"/>
      <c r="K37" s="24"/>
      <c r="L37" s="24"/>
      <c r="M37" s="24"/>
      <c r="N37" s="24"/>
      <c r="O37" s="24"/>
      <c r="P37" s="24"/>
      <c r="Q37" s="24"/>
      <c r="R37" s="25" t="str">
        <f aca="false">IF(A37="","",COUNT(J37:Q37))</f>
        <v/>
      </c>
      <c r="S37" s="26" t="str">
        <f aca="false">IF(OR(R37=0,R37=""),"",AVERAGE(J37:Q37))</f>
        <v/>
      </c>
      <c r="T37" s="26" t="str">
        <f aca="false">IF(OR(R37=0,R37=""),"",MEDIAN(J37:Q37))</f>
        <v/>
      </c>
      <c r="U37" s="26" t="str">
        <f aca="false">IF(OR(R37=0,R37=""),"",MIN(J37:Q37))</f>
        <v/>
      </c>
      <c r="V37" s="26" t="str">
        <f aca="false">IF(OR(R37=0,R37=""),"",MAX(J37:Q37))</f>
        <v/>
      </c>
      <c r="W37" s="26" t="str">
        <f aca="false">IF(OR(R37=0,R37=""),"",V37-U37)</f>
        <v/>
      </c>
      <c r="X37" s="26" t="str">
        <f aca="false">IF(A37="","",IF(R37&gt;0,S37,I37))</f>
        <v/>
      </c>
      <c r="Y37" s="24"/>
      <c r="Z37" s="26" t="str">
        <f aca="false">IF(A37="","",MAX(0,X37+IF(Y37="",0,Y37)))</f>
        <v/>
      </c>
      <c r="AA37" s="23"/>
      <c r="AB37" s="23"/>
      <c r="AC37" s="23"/>
    </row>
  </sheetData>
  <mergeCells count="7">
    <mergeCell ref="A1:AC1"/>
    <mergeCell ref="A2:AC2"/>
    <mergeCell ref="A4:B4"/>
    <mergeCell ref="C4:D4"/>
    <mergeCell ref="E4:F4"/>
    <mergeCell ref="A5:I5"/>
    <mergeCell ref="A6:I6"/>
  </mergeCells>
  <conditionalFormatting sqref="AB8:AB37">
    <cfRule type="containsText" priority="2" operator="containsText" aboveAverage="0" equalAverage="0" bottom="0" percent="0" rank="0" text="A confirmer" dxfId="0">
      <formula>NOT(ISERROR(SEARCH("A confirmer",AB8)))</formula>
    </cfRule>
  </conditionalFormatting>
  <conditionalFormatting sqref="Z8:Z37">
    <cfRule type="dataBar" priority="3">
      <dataBar showValue="1" minLength="10" maxLength="90">
        <cfvo type="min" val="0"/>
        <cfvo type="max" val="0"/>
        <color rgb="FF6C5CE7"/>
      </dataBar>
      <extLst>
        <ext xmlns:x14="http://schemas.microsoft.com/office/spreadsheetml/2009/9/main" uri="{B025F937-C7B1-47D3-B67F-A62EFF666E3E}">
          <x14:id>{D0701246-F049-4373-BC54-A6A5B0DDF958}</x14:id>
        </ext>
      </extLst>
    </cfRule>
  </conditionalFormatting>
  <dataValidations count="5">
    <dataValidation allowBlank="false" errorStyle="stop" operator="between" showDropDown="false" showErrorMessage="false" showInputMessage="false" sqref="D8:D37" type="list">
      <formula1>"Présentiel,Distanciel synchrone,Distanciel asynchrone"</formula1>
      <formula2>0</formula2>
    </dataValidation>
    <dataValidation allowBlank="false" errorStyle="stop" operator="between" showDropDown="false" showErrorMessage="false" showInputMessage="false" sqref="E8:E37" type="list">
      <formula1>"Média,Lecture,Pratique,Évaluation,Feedback,Accompagnement,Autre"</formula1>
      <formula2>0</formula2>
    </dataValidation>
    <dataValidation allowBlank="false" errorStyle="stop" operator="between" showDropDown="false" showErrorMessage="false" showInputMessage="false" sqref="F8:G37" type="list">
      <formula1>"Oui,Non"</formula1>
      <formula2>0</formula2>
    </dataValidation>
    <dataValidation allowBlank="false" errorStyle="stop" operator="between" showDropDown="false" showErrorMessage="false" showInputMessage="false" sqref="H8:H37" type="list">
      <formula1>"Durée objective,Test pilote,Historique,Estimation experte,Autre"</formula1>
      <formula2>0</formula2>
    </dataValidation>
    <dataValidation allowBlank="false" errorStyle="stop" operator="between" showDropDown="false" showErrorMessage="false" showInputMessage="false" sqref="AB8:AB37" type="list">
      <formula1>"Oui,Non,A confirmer"</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dataBar" id="{D0701246-F049-4373-BC54-A6A5B0DDF958}">
            <x14:dataBar minLength="10" maxLength="90" axisPosition="none" gradient="true">
              <x14:cfvo type="min"/>
              <x14:cfvo type="max"/>
              <x14:negativeFillColor rgb="FF6C5CE7"/>
              <x14:axisColor rgb="FF000000"/>
            </x14:dataBar>
          </x14:cfRule>
          <xm:sqref>Z8:Z37</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76953125" defaultRowHeight="15" zeroHeight="false" outlineLevelRow="0" outlineLevelCol="0"/>
  <cols>
    <col collapsed="false" customWidth="true" hidden="false" outlineLevel="0" max="1" min="1" style="1" width="11.35"/>
    <col collapsed="false" customWidth="true" hidden="false" outlineLevel="0" max="2" min="2" style="1" width="25.24"/>
    <col collapsed="false" customWidth="true" hidden="false" outlineLevel="0" max="3" min="3" style="1" width="40.36"/>
    <col collapsed="false" customWidth="true" hidden="false" outlineLevel="0" max="4" min="4" style="1" width="29.01"/>
    <col collapsed="false" customWidth="true" hidden="false" outlineLevel="0" max="5" min="5" style="1" width="22.7"/>
    <col collapsed="false" customWidth="true" hidden="false" outlineLevel="0" max="6" min="6" style="1" width="17.66"/>
    <col collapsed="false" customWidth="true" hidden="false" outlineLevel="0" max="7" min="7" style="1" width="37.84"/>
    <col collapsed="false" customWidth="true" hidden="false" outlineLevel="0" max="8" min="8" style="1" width="42.88"/>
    <col collapsed="false" customWidth="true" hidden="false" outlineLevel="0" max="10" min="9" style="1" width="15.13"/>
    <col collapsed="false" customWidth="true" hidden="false" outlineLevel="0" max="11" min="11" style="1" width="31.53"/>
    <col collapsed="false" customWidth="true" hidden="false" outlineLevel="0" max="12" min="12" style="1" width="37.84"/>
    <col collapsed="false" customWidth="true" hidden="false" outlineLevel="0" max="13" min="13" style="1" width="35.31"/>
    <col collapsed="false" customWidth="true" hidden="false" outlineLevel="0" max="14" min="14" style="1" width="32.8"/>
    <col collapsed="false" customWidth="true" hidden="false" outlineLevel="0" max="15" min="15" style="1" width="25.24"/>
    <col collapsed="false" customWidth="true" hidden="false" outlineLevel="0" max="16" min="16" style="1" width="35.31"/>
    <col collapsed="false" customWidth="true" hidden="false" outlineLevel="0" max="17" min="17" style="1" width="17.66"/>
    <col collapsed="false" customWidth="true" hidden="false" outlineLevel="0" max="18" min="18" style="1" width="32.8"/>
    <col collapsed="false" customWidth="true" hidden="false" outlineLevel="0" max="19" min="19" style="1" width="35.31"/>
    <col collapsed="false" customWidth="true" hidden="false" outlineLevel="0" max="20" min="20" style="1" width="20.18"/>
    <col collapsed="false" customWidth="true" hidden="false" outlineLevel="0" max="21" min="21" style="1" width="35.31"/>
  </cols>
  <sheetData>
    <row r="1" customFormat="false" ht="33.75" hidden="false" customHeight="true" outlineLevel="0" collapsed="false">
      <c r="A1" s="2" t="s">
        <v>82</v>
      </c>
      <c r="B1" s="2"/>
      <c r="C1" s="2"/>
      <c r="D1" s="2"/>
      <c r="E1" s="2"/>
      <c r="F1" s="2"/>
      <c r="G1" s="2"/>
      <c r="H1" s="2"/>
      <c r="I1" s="2"/>
      <c r="J1" s="2"/>
      <c r="K1" s="2"/>
      <c r="L1" s="2"/>
      <c r="M1" s="2"/>
      <c r="N1" s="2"/>
      <c r="O1" s="2"/>
      <c r="P1" s="2"/>
      <c r="Q1" s="2"/>
      <c r="R1" s="2"/>
      <c r="S1" s="2"/>
      <c r="T1" s="2"/>
      <c r="U1" s="2"/>
    </row>
    <row r="2" customFormat="false" ht="33.75" hidden="false" customHeight="true" outlineLevel="0" collapsed="false">
      <c r="A2" s="3" t="s">
        <v>83</v>
      </c>
      <c r="B2" s="3"/>
      <c r="C2" s="3"/>
      <c r="D2" s="3"/>
      <c r="E2" s="3"/>
      <c r="F2" s="3"/>
      <c r="G2" s="3"/>
      <c r="H2" s="3"/>
      <c r="I2" s="3"/>
      <c r="J2" s="3"/>
      <c r="K2" s="3"/>
      <c r="L2" s="3"/>
      <c r="M2" s="3"/>
      <c r="N2" s="3"/>
      <c r="O2" s="3"/>
      <c r="P2" s="3"/>
      <c r="Q2" s="3"/>
      <c r="R2" s="3"/>
      <c r="S2" s="3"/>
      <c r="T2" s="3"/>
      <c r="U2" s="3"/>
    </row>
    <row r="3" customFormat="false" ht="30" hidden="false" customHeight="true" outlineLevel="0" collapsed="false">
      <c r="A3" s="4" t="s">
        <v>84</v>
      </c>
      <c r="B3" s="7" t="n">
        <f aca="false">'Calcul duree'!F3</f>
        <v>9</v>
      </c>
      <c r="C3" s="4" t="s">
        <v>85</v>
      </c>
      <c r="D3" s="7" t="n">
        <f aca="false">COUNTIF(K8:K37,"&lt;&gt;")</f>
        <v>9</v>
      </c>
      <c r="E3" s="4" t="s">
        <v>86</v>
      </c>
      <c r="F3" s="7" t="n">
        <f aca="false">COUNTIF(M8:M37,"&lt;&gt;")</f>
        <v>9</v>
      </c>
      <c r="G3" s="4" t="s">
        <v>55</v>
      </c>
      <c r="H3" s="7" t="n">
        <f aca="false">COUNTIF(M8:M37,"")-COUNTIF(A8:A37,"")</f>
        <v>0</v>
      </c>
      <c r="I3" s="8"/>
      <c r="J3" s="8"/>
      <c r="K3" s="8"/>
      <c r="L3" s="8"/>
      <c r="M3" s="8"/>
      <c r="N3" s="8"/>
      <c r="O3" s="8"/>
      <c r="P3" s="8"/>
      <c r="Q3" s="8"/>
      <c r="R3" s="8"/>
      <c r="S3" s="8"/>
      <c r="T3" s="8"/>
      <c r="U3" s="8"/>
    </row>
    <row r="4" customFormat="false" ht="15" hidden="false" customHeight="true" outlineLevel="0" collapsed="false">
      <c r="A4" s="8"/>
      <c r="B4" s="8"/>
      <c r="C4" s="8"/>
      <c r="D4" s="8"/>
      <c r="E4" s="8"/>
      <c r="F4" s="8"/>
      <c r="G4" s="8"/>
      <c r="H4" s="8"/>
      <c r="I4" s="8"/>
      <c r="J4" s="8"/>
      <c r="K4" s="8"/>
      <c r="L4" s="8"/>
      <c r="M4" s="8"/>
      <c r="N4" s="8"/>
      <c r="O4" s="8"/>
      <c r="P4" s="8"/>
      <c r="Q4" s="8"/>
      <c r="R4" s="8"/>
      <c r="S4" s="8"/>
      <c r="T4" s="8"/>
      <c r="U4" s="8"/>
    </row>
    <row r="5" customFormat="false" ht="24" hidden="false" customHeight="true" outlineLevel="0" collapsed="false">
      <c r="A5" s="27" t="s">
        <v>87</v>
      </c>
      <c r="B5" s="27"/>
      <c r="C5" s="27"/>
      <c r="D5" s="27"/>
      <c r="E5" s="27"/>
      <c r="F5" s="27"/>
      <c r="G5" s="27"/>
      <c r="H5" s="27"/>
      <c r="I5" s="27"/>
      <c r="J5" s="27"/>
      <c r="K5" s="27"/>
      <c r="L5" s="27"/>
      <c r="M5" s="27"/>
      <c r="N5" s="27"/>
      <c r="O5" s="27"/>
      <c r="P5" s="27"/>
      <c r="Q5" s="27"/>
      <c r="R5" s="27"/>
      <c r="S5" s="27"/>
      <c r="T5" s="27"/>
      <c r="U5" s="27"/>
    </row>
    <row r="6" customFormat="false" ht="15" hidden="false" customHeight="true" outlineLevel="0" collapsed="false">
      <c r="A6" s="8"/>
      <c r="B6" s="8"/>
      <c r="C6" s="8"/>
      <c r="D6" s="8"/>
      <c r="E6" s="8"/>
      <c r="F6" s="8"/>
      <c r="G6" s="8"/>
      <c r="H6" s="8"/>
      <c r="I6" s="8"/>
      <c r="J6" s="8"/>
      <c r="K6" s="8"/>
      <c r="L6" s="8"/>
      <c r="M6" s="8"/>
      <c r="N6" s="8"/>
      <c r="O6" s="8"/>
      <c r="P6" s="8"/>
      <c r="Q6" s="8"/>
      <c r="R6" s="8"/>
      <c r="S6" s="8"/>
      <c r="T6" s="8"/>
      <c r="U6" s="8"/>
    </row>
    <row r="7" customFormat="false" ht="43.5" hidden="false" customHeight="true" outlineLevel="0" collapsed="false">
      <c r="A7" s="18" t="s">
        <v>18</v>
      </c>
      <c r="B7" s="18" t="s">
        <v>19</v>
      </c>
      <c r="C7" s="18" t="s">
        <v>20</v>
      </c>
      <c r="D7" s="18" t="s">
        <v>21</v>
      </c>
      <c r="E7" s="18" t="s">
        <v>22</v>
      </c>
      <c r="F7" s="18" t="s">
        <v>88</v>
      </c>
      <c r="G7" s="18" t="s">
        <v>89</v>
      </c>
      <c r="H7" s="18" t="s">
        <v>90</v>
      </c>
      <c r="I7" s="18" t="s">
        <v>23</v>
      </c>
      <c r="J7" s="18" t="s">
        <v>24</v>
      </c>
      <c r="K7" s="18" t="s">
        <v>91</v>
      </c>
      <c r="L7" s="18" t="s">
        <v>92</v>
      </c>
      <c r="M7" s="18" t="s">
        <v>93</v>
      </c>
      <c r="N7" s="18" t="s">
        <v>94</v>
      </c>
      <c r="O7" s="18" t="s">
        <v>95</v>
      </c>
      <c r="P7" s="18" t="s">
        <v>96</v>
      </c>
      <c r="Q7" s="18" t="s">
        <v>97</v>
      </c>
      <c r="R7" s="18" t="s">
        <v>98</v>
      </c>
      <c r="S7" s="18" t="s">
        <v>99</v>
      </c>
      <c r="T7" s="18" t="s">
        <v>100</v>
      </c>
      <c r="U7" s="18" t="s">
        <v>101</v>
      </c>
    </row>
    <row r="8" customFormat="false" ht="54" hidden="false" customHeight="true" outlineLevel="0" collapsed="false">
      <c r="A8" s="28" t="str">
        <f aca="false">IF('Calcul duree'!A8="","",'Calcul duree'!A8)</f>
        <v>ACT-01</v>
      </c>
      <c r="B8" s="28" t="str">
        <f aca="false">IF('Calcul duree'!A8="","",'Calcul duree'!B8)</f>
        <v>EXEMPLE - Socle</v>
      </c>
      <c r="C8" s="28" t="str">
        <f aca="false">IF('Calcul duree'!A8="","",'Calcul duree'!C8)</f>
        <v>Accueil, objectifs et positionnement</v>
      </c>
      <c r="D8" s="28" t="str">
        <f aca="false">IF('Calcul duree'!A8="","",'Calcul duree'!D8)</f>
        <v>Distanciel asynchrone</v>
      </c>
      <c r="E8" s="28" t="str">
        <f aca="false">IF('Calcul duree'!A8="","",'Calcul duree'!E8)</f>
        <v>Évaluation</v>
      </c>
      <c r="F8" s="29" t="n">
        <f aca="false">IF('Calcul duree'!A8="","",'Calcul duree'!Z8)</f>
        <v>10</v>
      </c>
      <c r="G8" s="19" t="s">
        <v>102</v>
      </c>
      <c r="H8" s="19" t="s">
        <v>103</v>
      </c>
      <c r="I8" s="28" t="str">
        <f aca="false">IF('Calcul duree'!A8="","",'Calcul duree'!F8)</f>
        <v>Oui</v>
      </c>
      <c r="J8" s="28" t="str">
        <f aca="false">IF('Calcul duree'!A8="","",'Calcul duree'!G8)</f>
        <v>Oui</v>
      </c>
      <c r="K8" s="19" t="s">
        <v>104</v>
      </c>
      <c r="L8" s="19" t="s">
        <v>105</v>
      </c>
      <c r="M8" s="19" t="s">
        <v>106</v>
      </c>
      <c r="N8" s="19" t="s">
        <v>107</v>
      </c>
      <c r="O8" s="19" t="s">
        <v>108</v>
      </c>
      <c r="P8" s="19" t="s">
        <v>109</v>
      </c>
      <c r="Q8" s="19" t="s">
        <v>110</v>
      </c>
      <c r="R8" s="19"/>
      <c r="S8" s="19" t="s">
        <v>111</v>
      </c>
      <c r="T8" s="19" t="s">
        <v>112</v>
      </c>
      <c r="U8" s="19" t="s">
        <v>56</v>
      </c>
    </row>
    <row r="9" customFormat="false" ht="54" hidden="false" customHeight="true" outlineLevel="0" collapsed="false">
      <c r="A9" s="30" t="str">
        <f aca="false">IF('Calcul duree'!A9="","",'Calcul duree'!A9)</f>
        <v>ACT-02</v>
      </c>
      <c r="B9" s="30" t="str">
        <f aca="false">IF('Calcul duree'!A9="","",'Calcul duree'!B9)</f>
        <v>EXEMPLE - Socle</v>
      </c>
      <c r="C9" s="30" t="str">
        <f aca="false">IF('Calcul duree'!A9="","",'Calcul duree'!C9)</f>
        <v>Capsules et ressources essentielles</v>
      </c>
      <c r="D9" s="30" t="str">
        <f aca="false">IF('Calcul duree'!A9="","",'Calcul duree'!D9)</f>
        <v>Distanciel asynchrone</v>
      </c>
      <c r="E9" s="30" t="str">
        <f aca="false">IF('Calcul duree'!A9="","",'Calcul duree'!E9)</f>
        <v>Média</v>
      </c>
      <c r="F9" s="31" t="n">
        <f aca="false">IF('Calcul duree'!A9="","",'Calcul duree'!Z9)</f>
        <v>40</v>
      </c>
      <c r="G9" s="23" t="s">
        <v>113</v>
      </c>
      <c r="H9" s="23" t="s">
        <v>114</v>
      </c>
      <c r="I9" s="30" t="str">
        <f aca="false">IF('Calcul duree'!A9="","",'Calcul duree'!F9)</f>
        <v>Oui</v>
      </c>
      <c r="J9" s="30" t="str">
        <f aca="false">IF('Calcul duree'!A9="","",'Calcul duree'!G9)</f>
        <v>Oui</v>
      </c>
      <c r="K9" s="23" t="s">
        <v>115</v>
      </c>
      <c r="L9" s="23" t="s">
        <v>116</v>
      </c>
      <c r="M9" s="23" t="s">
        <v>117</v>
      </c>
      <c r="N9" s="23" t="s">
        <v>118</v>
      </c>
      <c r="O9" s="23" t="s">
        <v>119</v>
      </c>
      <c r="P9" s="23" t="s">
        <v>120</v>
      </c>
      <c r="Q9" s="23" t="s">
        <v>110</v>
      </c>
      <c r="R9" s="23"/>
      <c r="S9" s="23" t="s">
        <v>121</v>
      </c>
      <c r="T9" s="23" t="s">
        <v>112</v>
      </c>
      <c r="U9" s="23" t="s">
        <v>56</v>
      </c>
    </row>
    <row r="10" customFormat="false" ht="54" hidden="false" customHeight="true" outlineLevel="0" collapsed="false">
      <c r="A10" s="30" t="str">
        <f aca="false">IF('Calcul duree'!A10="","",'Calcul duree'!A10)</f>
        <v>ACT-03</v>
      </c>
      <c r="B10" s="30" t="str">
        <f aca="false">IF('Calcul duree'!A10="","",'Calcul duree'!B10)</f>
        <v>EXEMPLE - Socle</v>
      </c>
      <c r="C10" s="30" t="str">
        <f aca="false">IF('Calcul duree'!A10="","",'Calcul duree'!C10)</f>
        <v>Questions de compréhension avec feedback</v>
      </c>
      <c r="D10" s="30" t="str">
        <f aca="false">IF('Calcul duree'!A10="","",'Calcul duree'!D10)</f>
        <v>Distanciel asynchrone</v>
      </c>
      <c r="E10" s="30" t="str">
        <f aca="false">IF('Calcul duree'!A10="","",'Calcul duree'!E10)</f>
        <v>Évaluation</v>
      </c>
      <c r="F10" s="31" t="n">
        <f aca="false">IF('Calcul duree'!A10="","",'Calcul duree'!Z10)</f>
        <v>20</v>
      </c>
      <c r="G10" s="23" t="s">
        <v>122</v>
      </c>
      <c r="H10" s="23" t="s">
        <v>123</v>
      </c>
      <c r="I10" s="30" t="str">
        <f aca="false">IF('Calcul duree'!A10="","",'Calcul duree'!F10)</f>
        <v>Oui</v>
      </c>
      <c r="J10" s="30" t="str">
        <f aca="false">IF('Calcul duree'!A10="","",'Calcul duree'!G10)</f>
        <v>Oui</v>
      </c>
      <c r="K10" s="23" t="s">
        <v>124</v>
      </c>
      <c r="L10" s="23" t="s">
        <v>125</v>
      </c>
      <c r="M10" s="23" t="s">
        <v>126</v>
      </c>
      <c r="N10" s="23" t="s">
        <v>127</v>
      </c>
      <c r="O10" s="23" t="s">
        <v>108</v>
      </c>
      <c r="P10" s="23" t="s">
        <v>128</v>
      </c>
      <c r="Q10" s="23" t="s">
        <v>110</v>
      </c>
      <c r="R10" s="23"/>
      <c r="S10" s="23" t="s">
        <v>129</v>
      </c>
      <c r="T10" s="23" t="s">
        <v>112</v>
      </c>
      <c r="U10" s="23" t="s">
        <v>56</v>
      </c>
    </row>
    <row r="11" customFormat="false" ht="54" hidden="false" customHeight="true" outlineLevel="0" collapsed="false">
      <c r="A11" s="30" t="str">
        <f aca="false">IF('Calcul duree'!A11="","",'Calcul duree'!A11)</f>
        <v>ACT-04</v>
      </c>
      <c r="B11" s="30" t="str">
        <f aca="false">IF('Calcul duree'!A11="","",'Calcul duree'!B11)</f>
        <v>EXEMPLE - Mise en pratique</v>
      </c>
      <c r="C11" s="30" t="str">
        <f aca="false">IF('Calcul duree'!A11="","",'Calcul duree'!C11)</f>
        <v>Cas pratique guidé</v>
      </c>
      <c r="D11" s="30" t="str">
        <f aca="false">IF('Calcul duree'!A11="","",'Calcul duree'!D11)</f>
        <v>Distanciel asynchrone</v>
      </c>
      <c r="E11" s="30" t="str">
        <f aca="false">IF('Calcul duree'!A11="","",'Calcul duree'!E11)</f>
        <v>Pratique</v>
      </c>
      <c r="F11" s="31" t="n">
        <f aca="false">IF('Calcul duree'!A11="","",'Calcul duree'!Z11)</f>
        <v>30</v>
      </c>
      <c r="G11" s="23" t="s">
        <v>130</v>
      </c>
      <c r="H11" s="23" t="s">
        <v>131</v>
      </c>
      <c r="I11" s="30" t="str">
        <f aca="false">IF('Calcul duree'!A11="","",'Calcul duree'!F11)</f>
        <v>Oui</v>
      </c>
      <c r="J11" s="30" t="str">
        <f aca="false">IF('Calcul duree'!A11="","",'Calcul duree'!G11)</f>
        <v>Oui</v>
      </c>
      <c r="K11" s="23" t="s">
        <v>132</v>
      </c>
      <c r="L11" s="23" t="s">
        <v>133</v>
      </c>
      <c r="M11" s="23" t="s">
        <v>134</v>
      </c>
      <c r="N11" s="23" t="s">
        <v>135</v>
      </c>
      <c r="O11" s="23" t="s">
        <v>136</v>
      </c>
      <c r="P11" s="23" t="s">
        <v>137</v>
      </c>
      <c r="Q11" s="23" t="s">
        <v>52</v>
      </c>
      <c r="R11" s="23" t="s">
        <v>138</v>
      </c>
      <c r="S11" s="23" t="s">
        <v>139</v>
      </c>
      <c r="T11" s="23" t="s">
        <v>112</v>
      </c>
      <c r="U11" s="23" t="s">
        <v>56</v>
      </c>
    </row>
    <row r="12" customFormat="false" ht="54" hidden="false" customHeight="true" outlineLevel="0" collapsed="false">
      <c r="A12" s="30" t="str">
        <f aca="false">IF('Calcul duree'!A12="","",'Calcul duree'!A12)</f>
        <v>ACT-05</v>
      </c>
      <c r="B12" s="30" t="str">
        <f aca="false">IF('Calcul duree'!A12="","",'Calcul duree'!B12)</f>
        <v>EXEMPLE - Evaluation</v>
      </c>
      <c r="C12" s="30" t="str">
        <f aca="false">IF('Calcul duree'!A12="","",'Calcul duree'!C12)</f>
        <v>Auto-évaluation finale</v>
      </c>
      <c r="D12" s="30" t="str">
        <f aca="false">IF('Calcul duree'!A12="","",'Calcul duree'!D12)</f>
        <v>Distanciel asynchrone</v>
      </c>
      <c r="E12" s="30" t="str">
        <f aca="false">IF('Calcul duree'!A12="","",'Calcul duree'!E12)</f>
        <v>Évaluation</v>
      </c>
      <c r="F12" s="31" t="n">
        <f aca="false">IF('Calcul duree'!A12="","",'Calcul duree'!Z12)</f>
        <v>20</v>
      </c>
      <c r="G12" s="23" t="s">
        <v>140</v>
      </c>
      <c r="H12" s="23" t="s">
        <v>141</v>
      </c>
      <c r="I12" s="30" t="str">
        <f aca="false">IF('Calcul duree'!A12="","",'Calcul duree'!F12)</f>
        <v>Oui</v>
      </c>
      <c r="J12" s="30" t="str">
        <f aca="false">IF('Calcul duree'!A12="","",'Calcul duree'!G12)</f>
        <v>Oui</v>
      </c>
      <c r="K12" s="23" t="s">
        <v>142</v>
      </c>
      <c r="L12" s="23" t="s">
        <v>143</v>
      </c>
      <c r="M12" s="23" t="s">
        <v>144</v>
      </c>
      <c r="N12" s="23" t="s">
        <v>145</v>
      </c>
      <c r="O12" s="23" t="s">
        <v>108</v>
      </c>
      <c r="P12" s="23" t="s">
        <v>146</v>
      </c>
      <c r="Q12" s="23" t="s">
        <v>110</v>
      </c>
      <c r="R12" s="23"/>
      <c r="S12" s="23" t="s">
        <v>147</v>
      </c>
      <c r="T12" s="23" t="s">
        <v>112</v>
      </c>
      <c r="U12" s="23" t="s">
        <v>56</v>
      </c>
    </row>
    <row r="13" customFormat="false" ht="54" hidden="false" customHeight="true" outlineLevel="0" collapsed="false">
      <c r="A13" s="30" t="str">
        <f aca="false">IF('Calcul duree'!A13="","",'Calcul duree'!A13)</f>
        <v>ACT-06</v>
      </c>
      <c r="B13" s="30" t="str">
        <f aca="false">IF('Calcul duree'!A13="","",'Calcul duree'!B13)</f>
        <v>EXEMPLE - Transfert</v>
      </c>
      <c r="C13" s="30" t="str">
        <f aca="false">IF('Calcul duree'!A13="","",'Calcul duree'!C13)</f>
        <v>Tâche professionnelle ou simulation</v>
      </c>
      <c r="D13" s="30" t="str">
        <f aca="false">IF('Calcul duree'!A13="","",'Calcul duree'!D13)</f>
        <v>Distanciel asynchrone</v>
      </c>
      <c r="E13" s="30" t="str">
        <f aca="false">IF('Calcul duree'!A13="","",'Calcul duree'!E13)</f>
        <v>Pratique</v>
      </c>
      <c r="F13" s="31" t="n">
        <f aca="false">IF('Calcul duree'!A13="","",'Calcul duree'!Z13)</f>
        <v>45</v>
      </c>
      <c r="G13" s="23" t="s">
        <v>148</v>
      </c>
      <c r="H13" s="23" t="s">
        <v>149</v>
      </c>
      <c r="I13" s="30" t="str">
        <f aca="false">IF('Calcul duree'!A13="","",'Calcul duree'!F13)</f>
        <v>Oui</v>
      </c>
      <c r="J13" s="30" t="str">
        <f aca="false">IF('Calcul duree'!A13="","",'Calcul duree'!G13)</f>
        <v>Oui</v>
      </c>
      <c r="K13" s="23" t="s">
        <v>150</v>
      </c>
      <c r="L13" s="23" t="s">
        <v>151</v>
      </c>
      <c r="M13" s="23" t="s">
        <v>152</v>
      </c>
      <c r="N13" s="23" t="s">
        <v>153</v>
      </c>
      <c r="O13" s="23" t="s">
        <v>154</v>
      </c>
      <c r="P13" s="23" t="s">
        <v>155</v>
      </c>
      <c r="Q13" s="23" t="s">
        <v>52</v>
      </c>
      <c r="R13" s="23" t="s">
        <v>156</v>
      </c>
      <c r="S13" s="23" t="s">
        <v>157</v>
      </c>
      <c r="T13" s="23" t="s">
        <v>112</v>
      </c>
      <c r="U13" s="23" t="s">
        <v>56</v>
      </c>
    </row>
    <row r="14" customFormat="false" ht="54" hidden="false" customHeight="true" outlineLevel="0" collapsed="false">
      <c r="A14" s="30" t="str">
        <f aca="false">IF('Calcul duree'!A14="","",'Calcul duree'!A14)</f>
        <v>ACT-07</v>
      </c>
      <c r="B14" s="30" t="str">
        <f aca="false">IF('Calcul duree'!A14="","",'Calcul duree'!B14)</f>
        <v>EXEMPLE - Transfert</v>
      </c>
      <c r="C14" s="30" t="str">
        <f aca="false">IF('Calcul duree'!A14="","",'Calcul duree'!C14)</f>
        <v>Analyse de la production avec une grille</v>
      </c>
      <c r="D14" s="30" t="str">
        <f aca="false">IF('Calcul duree'!A14="","",'Calcul duree'!D14)</f>
        <v>Distanciel asynchrone</v>
      </c>
      <c r="E14" s="30" t="str">
        <f aca="false">IF('Calcul duree'!A14="","",'Calcul duree'!E14)</f>
        <v>Feedback</v>
      </c>
      <c r="F14" s="31" t="n">
        <f aca="false">IF('Calcul duree'!A14="","",'Calcul duree'!Z14)</f>
        <v>15</v>
      </c>
      <c r="G14" s="23" t="s">
        <v>158</v>
      </c>
      <c r="H14" s="23" t="s">
        <v>159</v>
      </c>
      <c r="I14" s="30" t="str">
        <f aca="false">IF('Calcul duree'!A14="","",'Calcul duree'!F14)</f>
        <v>Oui</v>
      </c>
      <c r="J14" s="30" t="str">
        <f aca="false">IF('Calcul duree'!A14="","",'Calcul duree'!G14)</f>
        <v>Oui</v>
      </c>
      <c r="K14" s="23" t="s">
        <v>160</v>
      </c>
      <c r="L14" s="23" t="s">
        <v>161</v>
      </c>
      <c r="M14" s="23" t="s">
        <v>162</v>
      </c>
      <c r="N14" s="23" t="s">
        <v>163</v>
      </c>
      <c r="O14" s="23" t="s">
        <v>164</v>
      </c>
      <c r="P14" s="23" t="s">
        <v>165</v>
      </c>
      <c r="Q14" s="23" t="s">
        <v>52</v>
      </c>
      <c r="R14" s="23" t="s">
        <v>160</v>
      </c>
      <c r="S14" s="23" t="s">
        <v>166</v>
      </c>
      <c r="T14" s="23" t="s">
        <v>112</v>
      </c>
      <c r="U14" s="23" t="s">
        <v>56</v>
      </c>
    </row>
    <row r="15" customFormat="false" ht="54" hidden="false" customHeight="true" outlineLevel="0" collapsed="false">
      <c r="A15" s="30" t="str">
        <f aca="false">IF('Calcul duree'!A15="","",'Calcul duree'!A15)</f>
        <v>ACT-08</v>
      </c>
      <c r="B15" s="30" t="str">
        <f aca="false">IF('Calcul duree'!A15="","",'Calcul duree'!B15)</f>
        <v>EXEMPLE - Accompagnement</v>
      </c>
      <c r="C15" s="30" t="str">
        <f aca="false">IF('Calcul duree'!A15="","",'Calcul duree'!C15)</f>
        <v>Retour du formateur ou remédiation</v>
      </c>
      <c r="D15" s="30" t="str">
        <f aca="false">IF('Calcul duree'!A15="","",'Calcul duree'!D15)</f>
        <v>Distanciel synchrone</v>
      </c>
      <c r="E15" s="30" t="str">
        <f aca="false">IF('Calcul duree'!A15="","",'Calcul duree'!E15)</f>
        <v>Accompagnement</v>
      </c>
      <c r="F15" s="31" t="n">
        <f aca="false">IF('Calcul duree'!A15="","",'Calcul duree'!Z15)</f>
        <v>20</v>
      </c>
      <c r="G15" s="23" t="s">
        <v>167</v>
      </c>
      <c r="H15" s="23" t="s">
        <v>168</v>
      </c>
      <c r="I15" s="30" t="str">
        <f aca="false">IF('Calcul duree'!A15="","",'Calcul duree'!F15)</f>
        <v>Oui</v>
      </c>
      <c r="J15" s="30" t="str">
        <f aca="false">IF('Calcul duree'!A15="","",'Calcul duree'!G15)</f>
        <v>Oui</v>
      </c>
      <c r="K15" s="23" t="s">
        <v>169</v>
      </c>
      <c r="L15" s="23" t="s">
        <v>170</v>
      </c>
      <c r="M15" s="23" t="s">
        <v>171</v>
      </c>
      <c r="N15" s="23" t="s">
        <v>172</v>
      </c>
      <c r="O15" s="23" t="s">
        <v>173</v>
      </c>
      <c r="P15" s="23" t="s">
        <v>174</v>
      </c>
      <c r="Q15" s="23" t="s">
        <v>110</v>
      </c>
      <c r="R15" s="23"/>
      <c r="S15" s="23" t="s">
        <v>175</v>
      </c>
      <c r="T15" s="23" t="s">
        <v>112</v>
      </c>
      <c r="U15" s="23" t="s">
        <v>56</v>
      </c>
    </row>
    <row r="16" customFormat="false" ht="54" hidden="false" customHeight="true" outlineLevel="0" collapsed="false">
      <c r="A16" s="30" t="str">
        <f aca="false">IF('Calcul duree'!A16="","",'Calcul duree'!A16)</f>
        <v>ACT-09</v>
      </c>
      <c r="B16" s="30" t="str">
        <f aca="false">IF('Calcul duree'!A16="","",'Calcul duree'!B16)</f>
        <v>EXEMPLE - Transfert</v>
      </c>
      <c r="C16" s="30" t="str">
        <f aca="false">IF('Calcul duree'!A16="","",'Calcul duree'!C16)</f>
        <v>Plan d'action de transfert</v>
      </c>
      <c r="D16" s="30" t="str">
        <f aca="false">IF('Calcul duree'!A16="","",'Calcul duree'!D16)</f>
        <v>Distanciel asynchrone</v>
      </c>
      <c r="E16" s="30" t="str">
        <f aca="false">IF('Calcul duree'!A16="","",'Calcul duree'!E16)</f>
        <v>Pratique</v>
      </c>
      <c r="F16" s="31" t="n">
        <f aca="false">IF('Calcul duree'!A16="","",'Calcul duree'!Z16)</f>
        <v>10</v>
      </c>
      <c r="G16" s="23" t="s">
        <v>176</v>
      </c>
      <c r="H16" s="23" t="s">
        <v>177</v>
      </c>
      <c r="I16" s="30" t="str">
        <f aca="false">IF('Calcul duree'!A16="","",'Calcul duree'!F16)</f>
        <v>Oui</v>
      </c>
      <c r="J16" s="30" t="str">
        <f aca="false">IF('Calcul duree'!A16="","",'Calcul duree'!G16)</f>
        <v>Oui</v>
      </c>
      <c r="K16" s="23" t="s">
        <v>178</v>
      </c>
      <c r="L16" s="23" t="s">
        <v>179</v>
      </c>
      <c r="M16" s="23" t="s">
        <v>180</v>
      </c>
      <c r="N16" s="23" t="s">
        <v>181</v>
      </c>
      <c r="O16" s="23" t="s">
        <v>182</v>
      </c>
      <c r="P16" s="23" t="s">
        <v>165</v>
      </c>
      <c r="Q16" s="23" t="s">
        <v>52</v>
      </c>
      <c r="R16" s="23" t="s">
        <v>183</v>
      </c>
      <c r="S16" s="23" t="s">
        <v>139</v>
      </c>
      <c r="T16" s="23" t="s">
        <v>112</v>
      </c>
      <c r="U16" s="23" t="s">
        <v>56</v>
      </c>
    </row>
    <row r="17" customFormat="false" ht="54" hidden="false" customHeight="true" outlineLevel="0" collapsed="false">
      <c r="A17" s="30" t="str">
        <f aca="false">IF('Calcul duree'!A17="","",'Calcul duree'!A17)</f>
        <v/>
      </c>
      <c r="B17" s="30" t="str">
        <f aca="false">IF('Calcul duree'!A17="","",'Calcul duree'!B17)</f>
        <v/>
      </c>
      <c r="C17" s="30" t="str">
        <f aca="false">IF('Calcul duree'!A17="","",'Calcul duree'!C17)</f>
        <v/>
      </c>
      <c r="D17" s="30" t="str">
        <f aca="false">IF('Calcul duree'!A17="","",'Calcul duree'!D17)</f>
        <v/>
      </c>
      <c r="E17" s="30" t="str">
        <f aca="false">IF('Calcul duree'!A17="","",'Calcul duree'!E17)</f>
        <v/>
      </c>
      <c r="F17" s="31" t="str">
        <f aca="false">IF('Calcul duree'!A17="","",'Calcul duree'!Z17)</f>
        <v/>
      </c>
      <c r="G17" s="23"/>
      <c r="H17" s="23"/>
      <c r="I17" s="30" t="str">
        <f aca="false">IF('Calcul duree'!A17="","",'Calcul duree'!F17)</f>
        <v/>
      </c>
      <c r="J17" s="30" t="str">
        <f aca="false">IF('Calcul duree'!A17="","",'Calcul duree'!G17)</f>
        <v/>
      </c>
      <c r="K17" s="23"/>
      <c r="L17" s="23"/>
      <c r="M17" s="23"/>
      <c r="N17" s="23"/>
      <c r="O17" s="23"/>
      <c r="P17" s="23"/>
      <c r="Q17" s="23"/>
      <c r="R17" s="23"/>
      <c r="S17" s="23"/>
      <c r="T17" s="23"/>
      <c r="U17" s="23"/>
    </row>
    <row r="18" customFormat="false" ht="54" hidden="false" customHeight="true" outlineLevel="0" collapsed="false">
      <c r="A18" s="30" t="str">
        <f aca="false">IF('Calcul duree'!A18="","",'Calcul duree'!A18)</f>
        <v/>
      </c>
      <c r="B18" s="30" t="str">
        <f aca="false">IF('Calcul duree'!A18="","",'Calcul duree'!B18)</f>
        <v/>
      </c>
      <c r="C18" s="30" t="str">
        <f aca="false">IF('Calcul duree'!A18="","",'Calcul duree'!C18)</f>
        <v/>
      </c>
      <c r="D18" s="30" t="str">
        <f aca="false">IF('Calcul duree'!A18="","",'Calcul duree'!D18)</f>
        <v/>
      </c>
      <c r="E18" s="30" t="str">
        <f aca="false">IF('Calcul duree'!A18="","",'Calcul duree'!E18)</f>
        <v/>
      </c>
      <c r="F18" s="31" t="str">
        <f aca="false">IF('Calcul duree'!A18="","",'Calcul duree'!Z18)</f>
        <v/>
      </c>
      <c r="G18" s="23"/>
      <c r="H18" s="23"/>
      <c r="I18" s="30" t="str">
        <f aca="false">IF('Calcul duree'!A18="","",'Calcul duree'!F18)</f>
        <v/>
      </c>
      <c r="J18" s="30" t="str">
        <f aca="false">IF('Calcul duree'!A18="","",'Calcul duree'!G18)</f>
        <v/>
      </c>
      <c r="K18" s="23"/>
      <c r="L18" s="23"/>
      <c r="M18" s="23"/>
      <c r="N18" s="23"/>
      <c r="O18" s="23"/>
      <c r="P18" s="23"/>
      <c r="Q18" s="23"/>
      <c r="R18" s="23"/>
      <c r="S18" s="23"/>
      <c r="T18" s="23"/>
      <c r="U18" s="23"/>
    </row>
    <row r="19" customFormat="false" ht="54" hidden="false" customHeight="true" outlineLevel="0" collapsed="false">
      <c r="A19" s="30" t="str">
        <f aca="false">IF('Calcul duree'!A19="","",'Calcul duree'!A19)</f>
        <v/>
      </c>
      <c r="B19" s="30" t="str">
        <f aca="false">IF('Calcul duree'!A19="","",'Calcul duree'!B19)</f>
        <v/>
      </c>
      <c r="C19" s="30" t="str">
        <f aca="false">IF('Calcul duree'!A19="","",'Calcul duree'!C19)</f>
        <v/>
      </c>
      <c r="D19" s="30" t="str">
        <f aca="false">IF('Calcul duree'!A19="","",'Calcul duree'!D19)</f>
        <v/>
      </c>
      <c r="E19" s="30" t="str">
        <f aca="false">IF('Calcul duree'!A19="","",'Calcul duree'!E19)</f>
        <v/>
      </c>
      <c r="F19" s="31" t="str">
        <f aca="false">IF('Calcul duree'!A19="","",'Calcul duree'!Z19)</f>
        <v/>
      </c>
      <c r="G19" s="23"/>
      <c r="H19" s="23"/>
      <c r="I19" s="30" t="str">
        <f aca="false">IF('Calcul duree'!A19="","",'Calcul duree'!F19)</f>
        <v/>
      </c>
      <c r="J19" s="30" t="str">
        <f aca="false">IF('Calcul duree'!A19="","",'Calcul duree'!G19)</f>
        <v/>
      </c>
      <c r="K19" s="23"/>
      <c r="L19" s="23"/>
      <c r="M19" s="23"/>
      <c r="N19" s="23"/>
      <c r="O19" s="23"/>
      <c r="P19" s="23"/>
      <c r="Q19" s="23"/>
      <c r="R19" s="23"/>
      <c r="S19" s="23"/>
      <c r="T19" s="23"/>
      <c r="U19" s="23"/>
    </row>
    <row r="20" customFormat="false" ht="54" hidden="false" customHeight="true" outlineLevel="0" collapsed="false">
      <c r="A20" s="30" t="str">
        <f aca="false">IF('Calcul duree'!A20="","",'Calcul duree'!A20)</f>
        <v/>
      </c>
      <c r="B20" s="30" t="str">
        <f aca="false">IF('Calcul duree'!A20="","",'Calcul duree'!B20)</f>
        <v/>
      </c>
      <c r="C20" s="30" t="str">
        <f aca="false">IF('Calcul duree'!A20="","",'Calcul duree'!C20)</f>
        <v/>
      </c>
      <c r="D20" s="30" t="str">
        <f aca="false">IF('Calcul duree'!A20="","",'Calcul duree'!D20)</f>
        <v/>
      </c>
      <c r="E20" s="30" t="str">
        <f aca="false">IF('Calcul duree'!A20="","",'Calcul duree'!E20)</f>
        <v/>
      </c>
      <c r="F20" s="31" t="str">
        <f aca="false">IF('Calcul duree'!A20="","",'Calcul duree'!Z20)</f>
        <v/>
      </c>
      <c r="G20" s="23"/>
      <c r="H20" s="23"/>
      <c r="I20" s="30" t="str">
        <f aca="false">IF('Calcul duree'!A20="","",'Calcul duree'!F20)</f>
        <v/>
      </c>
      <c r="J20" s="30" t="str">
        <f aca="false">IF('Calcul duree'!A20="","",'Calcul duree'!G20)</f>
        <v/>
      </c>
      <c r="K20" s="23"/>
      <c r="L20" s="23"/>
      <c r="M20" s="23"/>
      <c r="N20" s="23"/>
      <c r="O20" s="23"/>
      <c r="P20" s="23"/>
      <c r="Q20" s="23"/>
      <c r="R20" s="23"/>
      <c r="S20" s="23"/>
      <c r="T20" s="23"/>
      <c r="U20" s="23"/>
    </row>
    <row r="21" customFormat="false" ht="54" hidden="false" customHeight="true" outlineLevel="0" collapsed="false">
      <c r="A21" s="30" t="str">
        <f aca="false">IF('Calcul duree'!A21="","",'Calcul duree'!A21)</f>
        <v/>
      </c>
      <c r="B21" s="30" t="str">
        <f aca="false">IF('Calcul duree'!A21="","",'Calcul duree'!B21)</f>
        <v/>
      </c>
      <c r="C21" s="30" t="str">
        <f aca="false">IF('Calcul duree'!A21="","",'Calcul duree'!C21)</f>
        <v/>
      </c>
      <c r="D21" s="30" t="str">
        <f aca="false">IF('Calcul duree'!A21="","",'Calcul duree'!D21)</f>
        <v/>
      </c>
      <c r="E21" s="30" t="str">
        <f aca="false">IF('Calcul duree'!A21="","",'Calcul duree'!E21)</f>
        <v/>
      </c>
      <c r="F21" s="31" t="str">
        <f aca="false">IF('Calcul duree'!A21="","",'Calcul duree'!Z21)</f>
        <v/>
      </c>
      <c r="G21" s="23"/>
      <c r="H21" s="23"/>
      <c r="I21" s="30" t="str">
        <f aca="false">IF('Calcul duree'!A21="","",'Calcul duree'!F21)</f>
        <v/>
      </c>
      <c r="J21" s="30" t="str">
        <f aca="false">IF('Calcul duree'!A21="","",'Calcul duree'!G21)</f>
        <v/>
      </c>
      <c r="K21" s="23"/>
      <c r="L21" s="23"/>
      <c r="M21" s="23"/>
      <c r="N21" s="23"/>
      <c r="O21" s="23"/>
      <c r="P21" s="23"/>
      <c r="Q21" s="23"/>
      <c r="R21" s="23"/>
      <c r="S21" s="23"/>
      <c r="T21" s="23"/>
      <c r="U21" s="23"/>
    </row>
    <row r="22" customFormat="false" ht="54" hidden="false" customHeight="true" outlineLevel="0" collapsed="false">
      <c r="A22" s="30" t="str">
        <f aca="false">IF('Calcul duree'!A22="","",'Calcul duree'!A22)</f>
        <v/>
      </c>
      <c r="B22" s="30" t="str">
        <f aca="false">IF('Calcul duree'!A22="","",'Calcul duree'!B22)</f>
        <v/>
      </c>
      <c r="C22" s="30" t="str">
        <f aca="false">IF('Calcul duree'!A22="","",'Calcul duree'!C22)</f>
        <v/>
      </c>
      <c r="D22" s="30" t="str">
        <f aca="false">IF('Calcul duree'!A22="","",'Calcul duree'!D22)</f>
        <v/>
      </c>
      <c r="E22" s="30" t="str">
        <f aca="false">IF('Calcul duree'!A22="","",'Calcul duree'!E22)</f>
        <v/>
      </c>
      <c r="F22" s="31" t="str">
        <f aca="false">IF('Calcul duree'!A22="","",'Calcul duree'!Z22)</f>
        <v/>
      </c>
      <c r="G22" s="23"/>
      <c r="H22" s="23"/>
      <c r="I22" s="30" t="str">
        <f aca="false">IF('Calcul duree'!A22="","",'Calcul duree'!F22)</f>
        <v/>
      </c>
      <c r="J22" s="30" t="str">
        <f aca="false">IF('Calcul duree'!A22="","",'Calcul duree'!G22)</f>
        <v/>
      </c>
      <c r="K22" s="23"/>
      <c r="L22" s="23"/>
      <c r="M22" s="23"/>
      <c r="N22" s="23"/>
      <c r="O22" s="23"/>
      <c r="P22" s="23"/>
      <c r="Q22" s="23"/>
      <c r="R22" s="23"/>
      <c r="S22" s="23"/>
      <c r="T22" s="23"/>
      <c r="U22" s="23"/>
    </row>
    <row r="23" customFormat="false" ht="54" hidden="false" customHeight="true" outlineLevel="0" collapsed="false">
      <c r="A23" s="30" t="str">
        <f aca="false">IF('Calcul duree'!A23="","",'Calcul duree'!A23)</f>
        <v/>
      </c>
      <c r="B23" s="30" t="str">
        <f aca="false">IF('Calcul duree'!A23="","",'Calcul duree'!B23)</f>
        <v/>
      </c>
      <c r="C23" s="30" t="str">
        <f aca="false">IF('Calcul duree'!A23="","",'Calcul duree'!C23)</f>
        <v/>
      </c>
      <c r="D23" s="30" t="str">
        <f aca="false">IF('Calcul duree'!A23="","",'Calcul duree'!D23)</f>
        <v/>
      </c>
      <c r="E23" s="30" t="str">
        <f aca="false">IF('Calcul duree'!A23="","",'Calcul duree'!E23)</f>
        <v/>
      </c>
      <c r="F23" s="31" t="str">
        <f aca="false">IF('Calcul duree'!A23="","",'Calcul duree'!Z23)</f>
        <v/>
      </c>
      <c r="G23" s="23"/>
      <c r="H23" s="23"/>
      <c r="I23" s="30" t="str">
        <f aca="false">IF('Calcul duree'!A23="","",'Calcul duree'!F23)</f>
        <v/>
      </c>
      <c r="J23" s="30" t="str">
        <f aca="false">IF('Calcul duree'!A23="","",'Calcul duree'!G23)</f>
        <v/>
      </c>
      <c r="K23" s="23"/>
      <c r="L23" s="23"/>
      <c r="M23" s="23"/>
      <c r="N23" s="23"/>
      <c r="O23" s="23"/>
      <c r="P23" s="23"/>
      <c r="Q23" s="23"/>
      <c r="R23" s="23"/>
      <c r="S23" s="23"/>
      <c r="T23" s="23"/>
      <c r="U23" s="23"/>
    </row>
    <row r="24" customFormat="false" ht="54" hidden="false" customHeight="true" outlineLevel="0" collapsed="false">
      <c r="A24" s="30" t="str">
        <f aca="false">IF('Calcul duree'!A24="","",'Calcul duree'!A24)</f>
        <v/>
      </c>
      <c r="B24" s="30" t="str">
        <f aca="false">IF('Calcul duree'!A24="","",'Calcul duree'!B24)</f>
        <v/>
      </c>
      <c r="C24" s="30" t="str">
        <f aca="false">IF('Calcul duree'!A24="","",'Calcul duree'!C24)</f>
        <v/>
      </c>
      <c r="D24" s="30" t="str">
        <f aca="false">IF('Calcul duree'!A24="","",'Calcul duree'!D24)</f>
        <v/>
      </c>
      <c r="E24" s="30" t="str">
        <f aca="false">IF('Calcul duree'!A24="","",'Calcul duree'!E24)</f>
        <v/>
      </c>
      <c r="F24" s="31" t="str">
        <f aca="false">IF('Calcul duree'!A24="","",'Calcul duree'!Z24)</f>
        <v/>
      </c>
      <c r="G24" s="23"/>
      <c r="H24" s="23"/>
      <c r="I24" s="30" t="str">
        <f aca="false">IF('Calcul duree'!A24="","",'Calcul duree'!F24)</f>
        <v/>
      </c>
      <c r="J24" s="30" t="str">
        <f aca="false">IF('Calcul duree'!A24="","",'Calcul duree'!G24)</f>
        <v/>
      </c>
      <c r="K24" s="23"/>
      <c r="L24" s="23"/>
      <c r="M24" s="23"/>
      <c r="N24" s="23"/>
      <c r="O24" s="23"/>
      <c r="P24" s="23"/>
      <c r="Q24" s="23"/>
      <c r="R24" s="23"/>
      <c r="S24" s="23"/>
      <c r="T24" s="23"/>
      <c r="U24" s="23"/>
    </row>
    <row r="25" customFormat="false" ht="54" hidden="false" customHeight="true" outlineLevel="0" collapsed="false">
      <c r="A25" s="30" t="str">
        <f aca="false">IF('Calcul duree'!A25="","",'Calcul duree'!A25)</f>
        <v/>
      </c>
      <c r="B25" s="30" t="str">
        <f aca="false">IF('Calcul duree'!A25="","",'Calcul duree'!B25)</f>
        <v/>
      </c>
      <c r="C25" s="30" t="str">
        <f aca="false">IF('Calcul duree'!A25="","",'Calcul duree'!C25)</f>
        <v/>
      </c>
      <c r="D25" s="30" t="str">
        <f aca="false">IF('Calcul duree'!A25="","",'Calcul duree'!D25)</f>
        <v/>
      </c>
      <c r="E25" s="30" t="str">
        <f aca="false">IF('Calcul duree'!A25="","",'Calcul duree'!E25)</f>
        <v/>
      </c>
      <c r="F25" s="31" t="str">
        <f aca="false">IF('Calcul duree'!A25="","",'Calcul duree'!Z25)</f>
        <v/>
      </c>
      <c r="G25" s="23"/>
      <c r="H25" s="23"/>
      <c r="I25" s="30" t="str">
        <f aca="false">IF('Calcul duree'!A25="","",'Calcul duree'!F25)</f>
        <v/>
      </c>
      <c r="J25" s="30" t="str">
        <f aca="false">IF('Calcul duree'!A25="","",'Calcul duree'!G25)</f>
        <v/>
      </c>
      <c r="K25" s="23"/>
      <c r="L25" s="23"/>
      <c r="M25" s="23"/>
      <c r="N25" s="23"/>
      <c r="O25" s="23"/>
      <c r="P25" s="23"/>
      <c r="Q25" s="23"/>
      <c r="R25" s="23"/>
      <c r="S25" s="23"/>
      <c r="T25" s="23"/>
      <c r="U25" s="23"/>
    </row>
    <row r="26" customFormat="false" ht="54" hidden="false" customHeight="true" outlineLevel="0" collapsed="false">
      <c r="A26" s="30" t="str">
        <f aca="false">IF('Calcul duree'!A26="","",'Calcul duree'!A26)</f>
        <v/>
      </c>
      <c r="B26" s="30" t="str">
        <f aca="false">IF('Calcul duree'!A26="","",'Calcul duree'!B26)</f>
        <v/>
      </c>
      <c r="C26" s="30" t="str">
        <f aca="false">IF('Calcul duree'!A26="","",'Calcul duree'!C26)</f>
        <v/>
      </c>
      <c r="D26" s="30" t="str">
        <f aca="false">IF('Calcul duree'!A26="","",'Calcul duree'!D26)</f>
        <v/>
      </c>
      <c r="E26" s="30" t="str">
        <f aca="false">IF('Calcul duree'!A26="","",'Calcul duree'!E26)</f>
        <v/>
      </c>
      <c r="F26" s="31" t="str">
        <f aca="false">IF('Calcul duree'!A26="","",'Calcul duree'!Z26)</f>
        <v/>
      </c>
      <c r="G26" s="23"/>
      <c r="H26" s="23"/>
      <c r="I26" s="30" t="str">
        <f aca="false">IF('Calcul duree'!A26="","",'Calcul duree'!F26)</f>
        <v/>
      </c>
      <c r="J26" s="30" t="str">
        <f aca="false">IF('Calcul duree'!A26="","",'Calcul duree'!G26)</f>
        <v/>
      </c>
      <c r="K26" s="23"/>
      <c r="L26" s="23"/>
      <c r="M26" s="23"/>
      <c r="N26" s="23"/>
      <c r="O26" s="23"/>
      <c r="P26" s="23"/>
      <c r="Q26" s="23"/>
      <c r="R26" s="23"/>
      <c r="S26" s="23"/>
      <c r="T26" s="23"/>
      <c r="U26" s="23"/>
    </row>
    <row r="27" customFormat="false" ht="54" hidden="false" customHeight="true" outlineLevel="0" collapsed="false">
      <c r="A27" s="30" t="str">
        <f aca="false">IF('Calcul duree'!A27="","",'Calcul duree'!A27)</f>
        <v/>
      </c>
      <c r="B27" s="30" t="str">
        <f aca="false">IF('Calcul duree'!A27="","",'Calcul duree'!B27)</f>
        <v/>
      </c>
      <c r="C27" s="30" t="str">
        <f aca="false">IF('Calcul duree'!A27="","",'Calcul duree'!C27)</f>
        <v/>
      </c>
      <c r="D27" s="30" t="str">
        <f aca="false">IF('Calcul duree'!A27="","",'Calcul duree'!D27)</f>
        <v/>
      </c>
      <c r="E27" s="30" t="str">
        <f aca="false">IF('Calcul duree'!A27="","",'Calcul duree'!E27)</f>
        <v/>
      </c>
      <c r="F27" s="31" t="str">
        <f aca="false">IF('Calcul duree'!A27="","",'Calcul duree'!Z27)</f>
        <v/>
      </c>
      <c r="G27" s="23"/>
      <c r="H27" s="23"/>
      <c r="I27" s="30" t="str">
        <f aca="false">IF('Calcul duree'!A27="","",'Calcul duree'!F27)</f>
        <v/>
      </c>
      <c r="J27" s="30" t="str">
        <f aca="false">IF('Calcul duree'!A27="","",'Calcul duree'!G27)</f>
        <v/>
      </c>
      <c r="K27" s="23"/>
      <c r="L27" s="23"/>
      <c r="M27" s="23"/>
      <c r="N27" s="23"/>
      <c r="O27" s="23"/>
      <c r="P27" s="23"/>
      <c r="Q27" s="23"/>
      <c r="R27" s="23"/>
      <c r="S27" s="23"/>
      <c r="T27" s="23"/>
      <c r="U27" s="23"/>
    </row>
    <row r="28" customFormat="false" ht="54" hidden="false" customHeight="true" outlineLevel="0" collapsed="false">
      <c r="A28" s="30" t="str">
        <f aca="false">IF('Calcul duree'!A28="","",'Calcul duree'!A28)</f>
        <v/>
      </c>
      <c r="B28" s="30" t="str">
        <f aca="false">IF('Calcul duree'!A28="","",'Calcul duree'!B28)</f>
        <v/>
      </c>
      <c r="C28" s="30" t="str">
        <f aca="false">IF('Calcul duree'!A28="","",'Calcul duree'!C28)</f>
        <v/>
      </c>
      <c r="D28" s="30" t="str">
        <f aca="false">IF('Calcul duree'!A28="","",'Calcul duree'!D28)</f>
        <v/>
      </c>
      <c r="E28" s="30" t="str">
        <f aca="false">IF('Calcul duree'!A28="","",'Calcul duree'!E28)</f>
        <v/>
      </c>
      <c r="F28" s="31" t="str">
        <f aca="false">IF('Calcul duree'!A28="","",'Calcul duree'!Z28)</f>
        <v/>
      </c>
      <c r="G28" s="23"/>
      <c r="H28" s="23"/>
      <c r="I28" s="30" t="str">
        <f aca="false">IF('Calcul duree'!A28="","",'Calcul duree'!F28)</f>
        <v/>
      </c>
      <c r="J28" s="30" t="str">
        <f aca="false">IF('Calcul duree'!A28="","",'Calcul duree'!G28)</f>
        <v/>
      </c>
      <c r="K28" s="23"/>
      <c r="L28" s="23"/>
      <c r="M28" s="23"/>
      <c r="N28" s="23"/>
      <c r="O28" s="23"/>
      <c r="P28" s="23"/>
      <c r="Q28" s="23"/>
      <c r="R28" s="23"/>
      <c r="S28" s="23"/>
      <c r="T28" s="23"/>
      <c r="U28" s="23"/>
    </row>
    <row r="29" customFormat="false" ht="54" hidden="false" customHeight="true" outlineLevel="0" collapsed="false">
      <c r="A29" s="30" t="str">
        <f aca="false">IF('Calcul duree'!A29="","",'Calcul duree'!A29)</f>
        <v/>
      </c>
      <c r="B29" s="30" t="str">
        <f aca="false">IF('Calcul duree'!A29="","",'Calcul duree'!B29)</f>
        <v/>
      </c>
      <c r="C29" s="30" t="str">
        <f aca="false">IF('Calcul duree'!A29="","",'Calcul duree'!C29)</f>
        <v/>
      </c>
      <c r="D29" s="30" t="str">
        <f aca="false">IF('Calcul duree'!A29="","",'Calcul duree'!D29)</f>
        <v/>
      </c>
      <c r="E29" s="30" t="str">
        <f aca="false">IF('Calcul duree'!A29="","",'Calcul duree'!E29)</f>
        <v/>
      </c>
      <c r="F29" s="31" t="str">
        <f aca="false">IF('Calcul duree'!A29="","",'Calcul duree'!Z29)</f>
        <v/>
      </c>
      <c r="G29" s="23"/>
      <c r="H29" s="23"/>
      <c r="I29" s="30" t="str">
        <f aca="false">IF('Calcul duree'!A29="","",'Calcul duree'!F29)</f>
        <v/>
      </c>
      <c r="J29" s="30" t="str">
        <f aca="false">IF('Calcul duree'!A29="","",'Calcul duree'!G29)</f>
        <v/>
      </c>
      <c r="K29" s="23"/>
      <c r="L29" s="23"/>
      <c r="M29" s="23"/>
      <c r="N29" s="23"/>
      <c r="O29" s="23"/>
      <c r="P29" s="23"/>
      <c r="Q29" s="23"/>
      <c r="R29" s="23"/>
      <c r="S29" s="23"/>
      <c r="T29" s="23"/>
      <c r="U29" s="23"/>
    </row>
    <row r="30" customFormat="false" ht="54" hidden="false" customHeight="true" outlineLevel="0" collapsed="false">
      <c r="A30" s="30" t="str">
        <f aca="false">IF('Calcul duree'!A30="","",'Calcul duree'!A30)</f>
        <v/>
      </c>
      <c r="B30" s="30" t="str">
        <f aca="false">IF('Calcul duree'!A30="","",'Calcul duree'!B30)</f>
        <v/>
      </c>
      <c r="C30" s="30" t="str">
        <f aca="false">IF('Calcul duree'!A30="","",'Calcul duree'!C30)</f>
        <v/>
      </c>
      <c r="D30" s="30" t="str">
        <f aca="false">IF('Calcul duree'!A30="","",'Calcul duree'!D30)</f>
        <v/>
      </c>
      <c r="E30" s="30" t="str">
        <f aca="false">IF('Calcul duree'!A30="","",'Calcul duree'!E30)</f>
        <v/>
      </c>
      <c r="F30" s="31" t="str">
        <f aca="false">IF('Calcul duree'!A30="","",'Calcul duree'!Z30)</f>
        <v/>
      </c>
      <c r="G30" s="23"/>
      <c r="H30" s="23"/>
      <c r="I30" s="30" t="str">
        <f aca="false">IF('Calcul duree'!A30="","",'Calcul duree'!F30)</f>
        <v/>
      </c>
      <c r="J30" s="30" t="str">
        <f aca="false">IF('Calcul duree'!A30="","",'Calcul duree'!G30)</f>
        <v/>
      </c>
      <c r="K30" s="23"/>
      <c r="L30" s="23"/>
      <c r="M30" s="23"/>
      <c r="N30" s="23"/>
      <c r="O30" s="23"/>
      <c r="P30" s="23"/>
      <c r="Q30" s="23"/>
      <c r="R30" s="23"/>
      <c r="S30" s="23"/>
      <c r="T30" s="23"/>
      <c r="U30" s="23"/>
    </row>
    <row r="31" customFormat="false" ht="54" hidden="false" customHeight="true" outlineLevel="0" collapsed="false">
      <c r="A31" s="30" t="str">
        <f aca="false">IF('Calcul duree'!A31="","",'Calcul duree'!A31)</f>
        <v/>
      </c>
      <c r="B31" s="30" t="str">
        <f aca="false">IF('Calcul duree'!A31="","",'Calcul duree'!B31)</f>
        <v/>
      </c>
      <c r="C31" s="30" t="str">
        <f aca="false">IF('Calcul duree'!A31="","",'Calcul duree'!C31)</f>
        <v/>
      </c>
      <c r="D31" s="30" t="str">
        <f aca="false">IF('Calcul duree'!A31="","",'Calcul duree'!D31)</f>
        <v/>
      </c>
      <c r="E31" s="30" t="str">
        <f aca="false">IF('Calcul duree'!A31="","",'Calcul duree'!E31)</f>
        <v/>
      </c>
      <c r="F31" s="31" t="str">
        <f aca="false">IF('Calcul duree'!A31="","",'Calcul duree'!Z31)</f>
        <v/>
      </c>
      <c r="G31" s="23"/>
      <c r="H31" s="23"/>
      <c r="I31" s="30" t="str">
        <f aca="false">IF('Calcul duree'!A31="","",'Calcul duree'!F31)</f>
        <v/>
      </c>
      <c r="J31" s="30" t="str">
        <f aca="false">IF('Calcul duree'!A31="","",'Calcul duree'!G31)</f>
        <v/>
      </c>
      <c r="K31" s="23"/>
      <c r="L31" s="23"/>
      <c r="M31" s="23"/>
      <c r="N31" s="23"/>
      <c r="O31" s="23"/>
      <c r="P31" s="23"/>
      <c r="Q31" s="23"/>
      <c r="R31" s="23"/>
      <c r="S31" s="23"/>
      <c r="T31" s="23"/>
      <c r="U31" s="23"/>
    </row>
    <row r="32" customFormat="false" ht="54" hidden="false" customHeight="true" outlineLevel="0" collapsed="false">
      <c r="A32" s="30" t="str">
        <f aca="false">IF('Calcul duree'!A32="","",'Calcul duree'!A32)</f>
        <v/>
      </c>
      <c r="B32" s="30" t="str">
        <f aca="false">IF('Calcul duree'!A32="","",'Calcul duree'!B32)</f>
        <v/>
      </c>
      <c r="C32" s="30" t="str">
        <f aca="false">IF('Calcul duree'!A32="","",'Calcul duree'!C32)</f>
        <v/>
      </c>
      <c r="D32" s="30" t="str">
        <f aca="false">IF('Calcul duree'!A32="","",'Calcul duree'!D32)</f>
        <v/>
      </c>
      <c r="E32" s="30" t="str">
        <f aca="false">IF('Calcul duree'!A32="","",'Calcul duree'!E32)</f>
        <v/>
      </c>
      <c r="F32" s="31" t="str">
        <f aca="false">IF('Calcul duree'!A32="","",'Calcul duree'!Z32)</f>
        <v/>
      </c>
      <c r="G32" s="23"/>
      <c r="H32" s="23"/>
      <c r="I32" s="30" t="str">
        <f aca="false">IF('Calcul duree'!A32="","",'Calcul duree'!F32)</f>
        <v/>
      </c>
      <c r="J32" s="30" t="str">
        <f aca="false">IF('Calcul duree'!A32="","",'Calcul duree'!G32)</f>
        <v/>
      </c>
      <c r="K32" s="23"/>
      <c r="L32" s="23"/>
      <c r="M32" s="23"/>
      <c r="N32" s="23"/>
      <c r="O32" s="23"/>
      <c r="P32" s="23"/>
      <c r="Q32" s="23"/>
      <c r="R32" s="23"/>
      <c r="S32" s="23"/>
      <c r="T32" s="23"/>
      <c r="U32" s="23"/>
    </row>
    <row r="33" customFormat="false" ht="54" hidden="false" customHeight="true" outlineLevel="0" collapsed="false">
      <c r="A33" s="30" t="str">
        <f aca="false">IF('Calcul duree'!A33="","",'Calcul duree'!A33)</f>
        <v/>
      </c>
      <c r="B33" s="30" t="str">
        <f aca="false">IF('Calcul duree'!A33="","",'Calcul duree'!B33)</f>
        <v/>
      </c>
      <c r="C33" s="30" t="str">
        <f aca="false">IF('Calcul duree'!A33="","",'Calcul duree'!C33)</f>
        <v/>
      </c>
      <c r="D33" s="30" t="str">
        <f aca="false">IF('Calcul duree'!A33="","",'Calcul duree'!D33)</f>
        <v/>
      </c>
      <c r="E33" s="30" t="str">
        <f aca="false">IF('Calcul duree'!A33="","",'Calcul duree'!E33)</f>
        <v/>
      </c>
      <c r="F33" s="31" t="str">
        <f aca="false">IF('Calcul duree'!A33="","",'Calcul duree'!Z33)</f>
        <v/>
      </c>
      <c r="G33" s="23"/>
      <c r="H33" s="23"/>
      <c r="I33" s="30" t="str">
        <f aca="false">IF('Calcul duree'!A33="","",'Calcul duree'!F33)</f>
        <v/>
      </c>
      <c r="J33" s="30" t="str">
        <f aca="false">IF('Calcul duree'!A33="","",'Calcul duree'!G33)</f>
        <v/>
      </c>
      <c r="K33" s="23"/>
      <c r="L33" s="23"/>
      <c r="M33" s="23"/>
      <c r="N33" s="23"/>
      <c r="O33" s="23"/>
      <c r="P33" s="23"/>
      <c r="Q33" s="23"/>
      <c r="R33" s="23"/>
      <c r="S33" s="23"/>
      <c r="T33" s="23"/>
      <c r="U33" s="23"/>
    </row>
    <row r="34" customFormat="false" ht="54" hidden="false" customHeight="true" outlineLevel="0" collapsed="false">
      <c r="A34" s="30" t="str">
        <f aca="false">IF('Calcul duree'!A34="","",'Calcul duree'!A34)</f>
        <v/>
      </c>
      <c r="B34" s="30" t="str">
        <f aca="false">IF('Calcul duree'!A34="","",'Calcul duree'!B34)</f>
        <v/>
      </c>
      <c r="C34" s="30" t="str">
        <f aca="false">IF('Calcul duree'!A34="","",'Calcul duree'!C34)</f>
        <v/>
      </c>
      <c r="D34" s="30" t="str">
        <f aca="false">IF('Calcul duree'!A34="","",'Calcul duree'!D34)</f>
        <v/>
      </c>
      <c r="E34" s="30" t="str">
        <f aca="false">IF('Calcul duree'!A34="","",'Calcul duree'!E34)</f>
        <v/>
      </c>
      <c r="F34" s="31" t="str">
        <f aca="false">IF('Calcul duree'!A34="","",'Calcul duree'!Z34)</f>
        <v/>
      </c>
      <c r="G34" s="23"/>
      <c r="H34" s="23"/>
      <c r="I34" s="30" t="str">
        <f aca="false">IF('Calcul duree'!A34="","",'Calcul duree'!F34)</f>
        <v/>
      </c>
      <c r="J34" s="30" t="str">
        <f aca="false">IF('Calcul duree'!A34="","",'Calcul duree'!G34)</f>
        <v/>
      </c>
      <c r="K34" s="23"/>
      <c r="L34" s="23"/>
      <c r="M34" s="23"/>
      <c r="N34" s="23"/>
      <c r="O34" s="23"/>
      <c r="P34" s="23"/>
      <c r="Q34" s="23"/>
      <c r="R34" s="23"/>
      <c r="S34" s="23"/>
      <c r="T34" s="23"/>
      <c r="U34" s="23"/>
    </row>
    <row r="35" customFormat="false" ht="54" hidden="false" customHeight="true" outlineLevel="0" collapsed="false">
      <c r="A35" s="30" t="str">
        <f aca="false">IF('Calcul duree'!A35="","",'Calcul duree'!A35)</f>
        <v/>
      </c>
      <c r="B35" s="30" t="str">
        <f aca="false">IF('Calcul duree'!A35="","",'Calcul duree'!B35)</f>
        <v/>
      </c>
      <c r="C35" s="30" t="str">
        <f aca="false">IF('Calcul duree'!A35="","",'Calcul duree'!C35)</f>
        <v/>
      </c>
      <c r="D35" s="30" t="str">
        <f aca="false">IF('Calcul duree'!A35="","",'Calcul duree'!D35)</f>
        <v/>
      </c>
      <c r="E35" s="30" t="str">
        <f aca="false">IF('Calcul duree'!A35="","",'Calcul duree'!E35)</f>
        <v/>
      </c>
      <c r="F35" s="31" t="str">
        <f aca="false">IF('Calcul duree'!A35="","",'Calcul duree'!Z35)</f>
        <v/>
      </c>
      <c r="G35" s="23"/>
      <c r="H35" s="23"/>
      <c r="I35" s="30" t="str">
        <f aca="false">IF('Calcul duree'!A35="","",'Calcul duree'!F35)</f>
        <v/>
      </c>
      <c r="J35" s="30" t="str">
        <f aca="false">IF('Calcul duree'!A35="","",'Calcul duree'!G35)</f>
        <v/>
      </c>
      <c r="K35" s="23"/>
      <c r="L35" s="23"/>
      <c r="M35" s="23"/>
      <c r="N35" s="23"/>
      <c r="O35" s="23"/>
      <c r="P35" s="23"/>
      <c r="Q35" s="23"/>
      <c r="R35" s="23"/>
      <c r="S35" s="23"/>
      <c r="T35" s="23"/>
      <c r="U35" s="23"/>
    </row>
    <row r="36" customFormat="false" ht="54" hidden="false" customHeight="true" outlineLevel="0" collapsed="false">
      <c r="A36" s="30" t="str">
        <f aca="false">IF('Calcul duree'!A36="","",'Calcul duree'!A36)</f>
        <v/>
      </c>
      <c r="B36" s="30" t="str">
        <f aca="false">IF('Calcul duree'!A36="","",'Calcul duree'!B36)</f>
        <v/>
      </c>
      <c r="C36" s="30" t="str">
        <f aca="false">IF('Calcul duree'!A36="","",'Calcul duree'!C36)</f>
        <v/>
      </c>
      <c r="D36" s="30" t="str">
        <f aca="false">IF('Calcul duree'!A36="","",'Calcul duree'!D36)</f>
        <v/>
      </c>
      <c r="E36" s="30" t="str">
        <f aca="false">IF('Calcul duree'!A36="","",'Calcul duree'!E36)</f>
        <v/>
      </c>
      <c r="F36" s="31" t="str">
        <f aca="false">IF('Calcul duree'!A36="","",'Calcul duree'!Z36)</f>
        <v/>
      </c>
      <c r="G36" s="23"/>
      <c r="H36" s="23"/>
      <c r="I36" s="30" t="str">
        <f aca="false">IF('Calcul duree'!A36="","",'Calcul duree'!F36)</f>
        <v/>
      </c>
      <c r="J36" s="30" t="str">
        <f aca="false">IF('Calcul duree'!A36="","",'Calcul duree'!G36)</f>
        <v/>
      </c>
      <c r="K36" s="23"/>
      <c r="L36" s="23"/>
      <c r="M36" s="23"/>
      <c r="N36" s="23"/>
      <c r="O36" s="23"/>
      <c r="P36" s="23"/>
      <c r="Q36" s="23"/>
      <c r="R36" s="23"/>
      <c r="S36" s="23"/>
      <c r="T36" s="23"/>
      <c r="U36" s="23"/>
    </row>
    <row r="37" customFormat="false" ht="54" hidden="false" customHeight="true" outlineLevel="0" collapsed="false">
      <c r="A37" s="30" t="str">
        <f aca="false">IF('Calcul duree'!A37="","",'Calcul duree'!A37)</f>
        <v/>
      </c>
      <c r="B37" s="30" t="str">
        <f aca="false">IF('Calcul duree'!A37="","",'Calcul duree'!B37)</f>
        <v/>
      </c>
      <c r="C37" s="30" t="str">
        <f aca="false">IF('Calcul duree'!A37="","",'Calcul duree'!C37)</f>
        <v/>
      </c>
      <c r="D37" s="30" t="str">
        <f aca="false">IF('Calcul duree'!A37="","",'Calcul duree'!D37)</f>
        <v/>
      </c>
      <c r="E37" s="30" t="str">
        <f aca="false">IF('Calcul duree'!A37="","",'Calcul duree'!E37)</f>
        <v/>
      </c>
      <c r="F37" s="31" t="str">
        <f aca="false">IF('Calcul duree'!A37="","",'Calcul duree'!Z37)</f>
        <v/>
      </c>
      <c r="G37" s="23"/>
      <c r="H37" s="23"/>
      <c r="I37" s="30" t="str">
        <f aca="false">IF('Calcul duree'!A37="","",'Calcul duree'!F37)</f>
        <v/>
      </c>
      <c r="J37" s="30" t="str">
        <f aca="false">IF('Calcul duree'!A37="","",'Calcul duree'!G37)</f>
        <v/>
      </c>
      <c r="K37" s="23"/>
      <c r="L37" s="23"/>
      <c r="M37" s="23"/>
      <c r="N37" s="23"/>
      <c r="O37" s="23"/>
      <c r="P37" s="23"/>
      <c r="Q37" s="23"/>
      <c r="R37" s="23"/>
      <c r="S37" s="23"/>
      <c r="T37" s="23"/>
      <c r="U37" s="23"/>
    </row>
  </sheetData>
  <mergeCells count="3">
    <mergeCell ref="A1:U1"/>
    <mergeCell ref="A2:U2"/>
    <mergeCell ref="A5:U5"/>
  </mergeCells>
  <conditionalFormatting sqref="M8:M37">
    <cfRule type="expression" priority="2" aboveAverage="0" equalAverage="0" bottom="0" percent="0" rank="0" text="" dxfId="1">
      <formula>AND($A8&lt;&gt;"",$I8="Oui",$M8="")</formula>
    </cfRule>
  </conditionalFormatting>
  <conditionalFormatting sqref="K8:K37">
    <cfRule type="expression" priority="3" aboveAverage="0" equalAverage="0" bottom="0" percent="0" rank="0" text="" dxfId="1">
      <formula>AND($A8&lt;&gt;"",$I8="Oui",$K8="")</formula>
    </cfRule>
  </conditionalFormatting>
  <dataValidations count="1">
    <dataValidation allowBlank="false" errorStyle="stop" operator="between" showDropDown="false" showErrorMessage="false" showInputMessage="false" sqref="Q8:Q37" type="list">
      <formula1>"Oui,Non"</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7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76953125" defaultRowHeight="15" zeroHeight="false" outlineLevelRow="0" outlineLevelCol="0"/>
  <cols>
    <col collapsed="false" customWidth="true" hidden="false" outlineLevel="0" max="1" min="1" style="1" width="12.61"/>
    <col collapsed="false" customWidth="true" hidden="false" outlineLevel="0" max="2" min="2" style="1" width="27.75"/>
    <col collapsed="false" customWidth="true" hidden="false" outlineLevel="0" max="3" min="3" style="1" width="37.84"/>
    <col collapsed="false" customWidth="true" hidden="false" outlineLevel="0" max="4" min="4" style="1" width="29.01"/>
    <col collapsed="false" customWidth="true" hidden="false" outlineLevel="0" max="5" min="5" style="1" width="25.24"/>
    <col collapsed="false" customWidth="true" hidden="false" outlineLevel="0" max="6" min="6" style="1" width="16.39"/>
    <col collapsed="false" customWidth="true" hidden="false" outlineLevel="0" max="7" min="7" style="1" width="32.8"/>
    <col collapsed="false" customWidth="true" hidden="false" outlineLevel="0" max="8" min="8" style="1" width="37.84"/>
    <col collapsed="false" customWidth="true" hidden="false" outlineLevel="0" max="9" min="9" style="1" width="35.31"/>
    <col collapsed="false" customWidth="true" hidden="false" outlineLevel="0" max="10" min="10" style="1" width="3.78"/>
    <col collapsed="false" customWidth="true" hidden="false" outlineLevel="0" max="18" min="11" style="1" width="15.13"/>
  </cols>
  <sheetData>
    <row r="1" customFormat="false" ht="33.75" hidden="false" customHeight="true" outlineLevel="0" collapsed="false">
      <c r="A1" s="2" t="s">
        <v>184</v>
      </c>
      <c r="B1" s="2"/>
      <c r="C1" s="2"/>
      <c r="D1" s="2"/>
      <c r="E1" s="2"/>
      <c r="F1" s="2"/>
      <c r="G1" s="2"/>
      <c r="H1" s="2"/>
      <c r="I1" s="2"/>
      <c r="J1" s="2"/>
      <c r="K1" s="2"/>
      <c r="L1" s="2"/>
      <c r="M1" s="2"/>
      <c r="N1" s="2"/>
      <c r="O1" s="2"/>
      <c r="P1" s="2"/>
      <c r="Q1" s="2"/>
      <c r="R1" s="2"/>
    </row>
    <row r="2" customFormat="false" ht="33.75" hidden="false" customHeight="true" outlineLevel="0" collapsed="false">
      <c r="A2" s="3" t="s">
        <v>185</v>
      </c>
      <c r="B2" s="3"/>
      <c r="C2" s="3"/>
      <c r="D2" s="3"/>
      <c r="E2" s="3"/>
      <c r="F2" s="3"/>
      <c r="G2" s="3"/>
      <c r="H2" s="3"/>
      <c r="I2" s="3"/>
      <c r="J2" s="3"/>
      <c r="K2" s="3"/>
      <c r="L2" s="3"/>
      <c r="M2" s="3"/>
      <c r="N2" s="3"/>
      <c r="O2" s="3"/>
      <c r="P2" s="3"/>
      <c r="Q2" s="3"/>
      <c r="R2" s="3"/>
    </row>
    <row r="3" customFormat="false" ht="27.75" hidden="false" customHeight="true" outlineLevel="0" collapsed="false">
      <c r="A3" s="4" t="s">
        <v>186</v>
      </c>
      <c r="B3" s="32" t="s">
        <v>187</v>
      </c>
      <c r="C3" s="8"/>
      <c r="D3" s="4" t="s">
        <v>188</v>
      </c>
      <c r="E3" s="32" t="s">
        <v>55</v>
      </c>
      <c r="F3" s="8"/>
      <c r="G3" s="8"/>
      <c r="H3" s="8"/>
      <c r="I3" s="8"/>
      <c r="J3" s="8"/>
      <c r="K3" s="8"/>
      <c r="L3" s="8"/>
      <c r="M3" s="8"/>
      <c r="N3" s="8"/>
      <c r="O3" s="8"/>
      <c r="P3" s="8"/>
      <c r="Q3" s="8"/>
      <c r="R3" s="8"/>
    </row>
    <row r="4" customFormat="false" ht="27.75" hidden="false" customHeight="true" outlineLevel="0" collapsed="false">
      <c r="A4" s="4" t="s">
        <v>189</v>
      </c>
      <c r="B4" s="32" t="s">
        <v>190</v>
      </c>
      <c r="C4" s="8"/>
      <c r="D4" s="4" t="s">
        <v>191</v>
      </c>
      <c r="E4" s="32" t="s">
        <v>192</v>
      </c>
      <c r="F4" s="8"/>
      <c r="G4" s="8"/>
      <c r="H4" s="8"/>
      <c r="I4" s="8"/>
      <c r="J4" s="8"/>
      <c r="K4" s="8"/>
      <c r="L4" s="8"/>
      <c r="M4" s="8"/>
      <c r="N4" s="8"/>
      <c r="O4" s="8"/>
      <c r="P4" s="8"/>
      <c r="Q4" s="8"/>
      <c r="R4" s="8"/>
    </row>
    <row r="5" customFormat="false" ht="48" hidden="false" customHeight="true" outlineLevel="0" collapsed="false">
      <c r="A5" s="4" t="s">
        <v>193</v>
      </c>
      <c r="B5" s="32" t="s">
        <v>194</v>
      </c>
      <c r="C5" s="8"/>
      <c r="D5" s="4" t="s">
        <v>195</v>
      </c>
      <c r="E5" s="7" t="n">
        <f aca="false">'Calcul duree'!H3</f>
        <v>5</v>
      </c>
      <c r="F5" s="8"/>
      <c r="G5" s="8"/>
      <c r="H5" s="8"/>
      <c r="I5" s="8"/>
      <c r="J5" s="8"/>
      <c r="K5" s="8"/>
      <c r="L5" s="8"/>
      <c r="M5" s="8"/>
      <c r="N5" s="8"/>
      <c r="O5" s="8"/>
      <c r="P5" s="8"/>
      <c r="Q5" s="8"/>
      <c r="R5" s="8"/>
    </row>
    <row r="6" customFormat="false" ht="27.75" hidden="false" customHeight="true" outlineLevel="0" collapsed="false">
      <c r="A6" s="4" t="s">
        <v>100</v>
      </c>
      <c r="B6" s="33" t="n">
        <v>46248</v>
      </c>
      <c r="C6" s="8"/>
      <c r="D6" s="4" t="s">
        <v>196</v>
      </c>
      <c r="E6" s="32" t="s">
        <v>197</v>
      </c>
      <c r="F6" s="8"/>
      <c r="G6" s="8"/>
      <c r="H6" s="8"/>
      <c r="I6" s="8"/>
      <c r="J6" s="8"/>
      <c r="K6" s="8"/>
      <c r="L6" s="8"/>
      <c r="M6" s="8"/>
      <c r="N6" s="8"/>
      <c r="O6" s="8"/>
      <c r="P6" s="8"/>
      <c r="Q6" s="8"/>
      <c r="R6" s="8"/>
    </row>
    <row r="7" customFormat="false" ht="15" hidden="false" customHeight="true" outlineLevel="0" collapsed="false">
      <c r="A7" s="8"/>
      <c r="B7" s="8"/>
      <c r="C7" s="8"/>
      <c r="D7" s="8"/>
      <c r="E7" s="8"/>
      <c r="F7" s="8"/>
      <c r="G7" s="8"/>
      <c r="H7" s="8"/>
      <c r="I7" s="8"/>
      <c r="J7" s="8"/>
      <c r="K7" s="8"/>
      <c r="L7" s="8"/>
      <c r="M7" s="8"/>
      <c r="N7" s="8"/>
      <c r="O7" s="8"/>
      <c r="P7" s="8"/>
      <c r="Q7" s="8"/>
      <c r="R7" s="8"/>
    </row>
    <row r="8" customFormat="false" ht="24" hidden="false" customHeight="true" outlineLevel="0" collapsed="false">
      <c r="A8" s="27" t="s">
        <v>198</v>
      </c>
      <c r="B8" s="27"/>
      <c r="C8" s="27"/>
      <c r="D8" s="27"/>
      <c r="E8" s="27"/>
      <c r="F8" s="27"/>
      <c r="G8" s="27"/>
      <c r="H8" s="27"/>
      <c r="I8" s="27"/>
      <c r="J8" s="8"/>
      <c r="K8" s="8"/>
      <c r="L8" s="8"/>
      <c r="M8" s="8"/>
      <c r="N8" s="8"/>
      <c r="O8" s="8"/>
      <c r="P8" s="8"/>
      <c r="Q8" s="8"/>
      <c r="R8" s="8"/>
    </row>
    <row r="9" customFormat="false" ht="33.75" hidden="false" customHeight="true" outlineLevel="0" collapsed="false">
      <c r="A9" s="4" t="s">
        <v>2</v>
      </c>
      <c r="B9" s="5" t="n">
        <f aca="false">'Calcul duree'!B3</f>
        <v>210</v>
      </c>
      <c r="C9" s="9" t="s">
        <v>3</v>
      </c>
      <c r="D9" s="5" t="n">
        <f aca="false">'Calcul duree'!D3</f>
        <v>3.5</v>
      </c>
      <c r="E9" s="4" t="s">
        <v>4</v>
      </c>
      <c r="F9" s="7" t="n">
        <f aca="false">'Calcul duree'!F3</f>
        <v>9</v>
      </c>
      <c r="G9" s="4" t="s">
        <v>199</v>
      </c>
      <c r="H9" s="5" t="n">
        <f aca="false">'Calcul duree'!M3</f>
        <v>210</v>
      </c>
      <c r="I9" s="8"/>
      <c r="J9" s="8"/>
      <c r="K9" s="8"/>
      <c r="L9" s="8"/>
      <c r="M9" s="8"/>
      <c r="N9" s="8"/>
      <c r="O9" s="8"/>
      <c r="P9" s="8"/>
      <c r="Q9" s="8"/>
      <c r="R9" s="8"/>
    </row>
    <row r="10" customFormat="false" ht="33.75" hidden="false" customHeight="true" outlineLevel="0" collapsed="false">
      <c r="A10" s="4" t="s">
        <v>8</v>
      </c>
      <c r="B10" s="5" t="n">
        <f aca="false">'Calcul duree'!O3</f>
        <v>210</v>
      </c>
      <c r="C10" s="9" t="s">
        <v>9</v>
      </c>
      <c r="D10" s="5" t="n">
        <f aca="false">'Calcul duree'!Q3</f>
        <v>3.5</v>
      </c>
      <c r="E10" s="9" t="s">
        <v>10</v>
      </c>
      <c r="F10" s="5" t="n">
        <f aca="false">'Calcul duree'!S3</f>
        <v>0</v>
      </c>
      <c r="G10" s="9" t="s">
        <v>11</v>
      </c>
      <c r="H10" s="5" t="n">
        <f aca="false">'Calcul duree'!U3</f>
        <v>0</v>
      </c>
      <c r="I10" s="8"/>
      <c r="J10" s="8"/>
      <c r="K10" s="8"/>
      <c r="L10" s="8"/>
      <c r="M10" s="8"/>
      <c r="N10" s="8"/>
      <c r="O10" s="8"/>
      <c r="P10" s="8"/>
      <c r="Q10" s="8"/>
      <c r="R10" s="8"/>
    </row>
    <row r="11" customFormat="false" ht="43.5" hidden="false" customHeight="true" outlineLevel="0" collapsed="false">
      <c r="A11" s="18" t="s">
        <v>22</v>
      </c>
      <c r="B11" s="18" t="s">
        <v>200</v>
      </c>
      <c r="C11" s="18" t="s">
        <v>201</v>
      </c>
      <c r="D11" s="8"/>
      <c r="E11" s="18" t="s">
        <v>21</v>
      </c>
      <c r="F11" s="18" t="s">
        <v>200</v>
      </c>
      <c r="G11" s="18" t="s">
        <v>201</v>
      </c>
      <c r="H11" s="8"/>
      <c r="I11" s="8"/>
      <c r="J11" s="8"/>
      <c r="K11" s="8"/>
      <c r="L11" s="8"/>
      <c r="M11" s="8"/>
      <c r="N11" s="8"/>
      <c r="O11" s="8"/>
      <c r="P11" s="8"/>
      <c r="Q11" s="8"/>
      <c r="R11" s="8"/>
    </row>
    <row r="12" customFormat="false" ht="15" hidden="false" customHeight="true" outlineLevel="0" collapsed="false">
      <c r="A12" s="34" t="s">
        <v>59</v>
      </c>
      <c r="B12" s="22" t="n">
        <f aca="false">SUMIF('Calcul duree'!$E$8:$E$37,A12,'Calcul duree'!$Z$8:$Z$37)</f>
        <v>40</v>
      </c>
      <c r="C12" s="35" t="n">
        <f aca="false">IF($B$9=0,0,B12/$B$9)</f>
        <v>0.19047619047619</v>
      </c>
      <c r="D12" s="8"/>
      <c r="E12" s="34" t="s">
        <v>202</v>
      </c>
      <c r="F12" s="22" t="n">
        <f aca="false">SUMIF('Calcul duree'!$D$8:$D$37,E12,'Calcul duree'!$Z$8:$Z$37)</f>
        <v>0</v>
      </c>
      <c r="G12" s="35" t="n">
        <f aca="false">IF($B$9=0,0,F12/$B$9)</f>
        <v>0</v>
      </c>
      <c r="H12" s="8"/>
      <c r="I12" s="8"/>
      <c r="J12" s="8"/>
      <c r="K12" s="8"/>
      <c r="L12" s="8"/>
      <c r="M12" s="8"/>
      <c r="N12" s="8"/>
      <c r="O12" s="8"/>
      <c r="P12" s="8"/>
      <c r="Q12" s="8"/>
      <c r="R12" s="8"/>
    </row>
    <row r="13" customFormat="false" ht="15" hidden="false" customHeight="true" outlineLevel="0" collapsed="false">
      <c r="A13" s="36" t="s">
        <v>203</v>
      </c>
      <c r="B13" s="26" t="n">
        <f aca="false">SUMIF('Calcul duree'!$E$8:$E$37,A13,'Calcul duree'!$Z$8:$Z$37)</f>
        <v>0</v>
      </c>
      <c r="C13" s="37" t="n">
        <f aca="false">IF($B$9=0,0,B13/$B$9)</f>
        <v>0</v>
      </c>
      <c r="D13" s="8"/>
      <c r="E13" s="36" t="s">
        <v>78</v>
      </c>
      <c r="F13" s="26" t="n">
        <f aca="false">SUMIF('Calcul duree'!$D$8:$D$37,E13,'Calcul duree'!$Z$8:$Z$37)</f>
        <v>20</v>
      </c>
      <c r="G13" s="37" t="n">
        <f aca="false">IF($B$9=0,0,F13/$B$9)</f>
        <v>0.0952380952380952</v>
      </c>
      <c r="H13" s="8"/>
      <c r="I13" s="8"/>
      <c r="J13" s="8"/>
      <c r="K13" s="8"/>
      <c r="L13" s="8"/>
      <c r="M13" s="8"/>
      <c r="N13" s="8"/>
      <c r="O13" s="8"/>
      <c r="P13" s="8"/>
      <c r="Q13" s="8"/>
      <c r="R13" s="8"/>
    </row>
    <row r="14" customFormat="false" ht="15" hidden="false" customHeight="true" outlineLevel="0" collapsed="false">
      <c r="A14" s="36" t="s">
        <v>65</v>
      </c>
      <c r="B14" s="26" t="n">
        <f aca="false">SUMIF('Calcul duree'!$E$8:$E$37,A14,'Calcul duree'!$Z$8:$Z$37)</f>
        <v>85</v>
      </c>
      <c r="C14" s="37" t="n">
        <f aca="false">IF($B$9=0,0,B14/$B$9)</f>
        <v>0.404761904761905</v>
      </c>
      <c r="D14" s="8"/>
      <c r="E14" s="36" t="s">
        <v>50</v>
      </c>
      <c r="F14" s="26" t="n">
        <f aca="false">SUMIF('Calcul duree'!$D$8:$D$37,E14,'Calcul duree'!$Z$8:$Z$37)</f>
        <v>190</v>
      </c>
      <c r="G14" s="37" t="n">
        <f aca="false">IF($B$9=0,0,F14/$B$9)</f>
        <v>0.904761904761905</v>
      </c>
      <c r="H14" s="8"/>
      <c r="I14" s="8"/>
      <c r="J14" s="8"/>
      <c r="K14" s="8"/>
      <c r="L14" s="8"/>
      <c r="M14" s="8"/>
      <c r="N14" s="8"/>
      <c r="O14" s="8"/>
      <c r="P14" s="8"/>
      <c r="Q14" s="8"/>
      <c r="R14" s="8"/>
    </row>
    <row r="15" customFormat="false" ht="15" hidden="false" customHeight="true" outlineLevel="0" collapsed="false">
      <c r="A15" s="36" t="s">
        <v>51</v>
      </c>
      <c r="B15" s="26" t="n">
        <f aca="false">SUMIF('Calcul duree'!$E$8:$E$37,A15,'Calcul duree'!$Z$8:$Z$37)</f>
        <v>50</v>
      </c>
      <c r="C15" s="37" t="n">
        <f aca="false">IF($B$9=0,0,B15/$B$9)</f>
        <v>0.238095238095238</v>
      </c>
      <c r="D15" s="8"/>
      <c r="E15" s="8"/>
      <c r="F15" s="8"/>
      <c r="G15" s="8"/>
      <c r="H15" s="8"/>
      <c r="I15" s="8"/>
      <c r="J15" s="8"/>
      <c r="K15" s="8"/>
      <c r="L15" s="8"/>
      <c r="M15" s="8"/>
      <c r="N15" s="8"/>
      <c r="O15" s="8"/>
      <c r="P15" s="8"/>
      <c r="Q15" s="8"/>
      <c r="R15" s="8"/>
    </row>
    <row r="16" customFormat="false" ht="15" hidden="false" customHeight="true" outlineLevel="0" collapsed="false">
      <c r="A16" s="36" t="s">
        <v>74</v>
      </c>
      <c r="B16" s="26" t="n">
        <f aca="false">SUMIF('Calcul duree'!$E$8:$E$37,A16,'Calcul duree'!$Z$8:$Z$37)</f>
        <v>15</v>
      </c>
      <c r="C16" s="37" t="n">
        <f aca="false">IF($B$9=0,0,B16/$B$9)</f>
        <v>0.0714285714285714</v>
      </c>
      <c r="D16" s="8"/>
      <c r="E16" s="8"/>
      <c r="F16" s="8"/>
      <c r="G16" s="8"/>
      <c r="H16" s="8"/>
      <c r="I16" s="8"/>
      <c r="J16" s="8"/>
      <c r="K16" s="8"/>
      <c r="L16" s="8"/>
      <c r="M16" s="8"/>
      <c r="N16" s="8"/>
      <c r="O16" s="8"/>
      <c r="P16" s="8"/>
      <c r="Q16" s="8"/>
      <c r="R16" s="8"/>
    </row>
    <row r="17" customFormat="false" ht="21.75" hidden="false" customHeight="true" outlineLevel="0" collapsed="false">
      <c r="A17" s="36" t="s">
        <v>79</v>
      </c>
      <c r="B17" s="26" t="n">
        <f aca="false">SUMIF('Calcul duree'!$E$8:$E$37,A17,'Calcul duree'!$Z$8:$Z$37)</f>
        <v>20</v>
      </c>
      <c r="C17" s="37" t="n">
        <f aca="false">IF($B$9=0,0,B17/$B$9)</f>
        <v>0.0952380952380952</v>
      </c>
      <c r="D17" s="8"/>
      <c r="E17" s="8"/>
      <c r="F17" s="8"/>
      <c r="G17" s="8"/>
      <c r="H17" s="8"/>
      <c r="I17" s="8"/>
      <c r="J17" s="8"/>
      <c r="K17" s="8"/>
      <c r="L17" s="8"/>
      <c r="M17" s="8"/>
      <c r="N17" s="8"/>
      <c r="O17" s="8"/>
      <c r="P17" s="8"/>
      <c r="Q17" s="8"/>
      <c r="R17" s="8"/>
    </row>
    <row r="18" customFormat="false" ht="15" hidden="false" customHeight="true" outlineLevel="0" collapsed="false">
      <c r="A18" s="36" t="s">
        <v>204</v>
      </c>
      <c r="B18" s="26" t="n">
        <f aca="false">SUMIF('Calcul duree'!$E$8:$E$37,A18,'Calcul duree'!$Z$8:$Z$37)</f>
        <v>0</v>
      </c>
      <c r="C18" s="37" t="n">
        <f aca="false">IF($B$9=0,0,B18/$B$9)</f>
        <v>0</v>
      </c>
      <c r="D18" s="8"/>
      <c r="E18" s="8"/>
      <c r="F18" s="8"/>
      <c r="G18" s="8"/>
      <c r="H18" s="8"/>
      <c r="I18" s="8"/>
      <c r="J18" s="8"/>
      <c r="K18" s="8"/>
      <c r="L18" s="8"/>
      <c r="M18" s="8"/>
      <c r="N18" s="8"/>
      <c r="O18" s="8"/>
      <c r="P18" s="8"/>
      <c r="Q18" s="8"/>
      <c r="R18" s="8"/>
    </row>
    <row r="19" customFormat="false" ht="15" hidden="false" customHeight="true" outlineLevel="0" collapsed="false">
      <c r="A19" s="8"/>
      <c r="B19" s="8"/>
      <c r="C19" s="8"/>
      <c r="D19" s="8"/>
      <c r="E19" s="8"/>
      <c r="F19" s="8"/>
      <c r="G19" s="8"/>
      <c r="H19" s="8"/>
      <c r="I19" s="8"/>
      <c r="J19" s="8"/>
      <c r="K19" s="8"/>
      <c r="L19" s="8"/>
      <c r="M19" s="8"/>
      <c r="N19" s="8"/>
      <c r="O19" s="8"/>
      <c r="P19" s="8"/>
      <c r="Q19" s="8"/>
      <c r="R19" s="8"/>
    </row>
    <row r="20" customFormat="false" ht="24" hidden="false" customHeight="true" outlineLevel="0" collapsed="false">
      <c r="A20" s="27" t="s">
        <v>205</v>
      </c>
      <c r="B20" s="27"/>
      <c r="C20" s="27"/>
      <c r="D20" s="27"/>
      <c r="E20" s="27"/>
      <c r="F20" s="27"/>
      <c r="G20" s="27"/>
      <c r="H20" s="27"/>
      <c r="I20" s="27"/>
      <c r="J20" s="8"/>
      <c r="K20" s="8"/>
      <c r="L20" s="8"/>
      <c r="M20" s="8"/>
      <c r="N20" s="8"/>
      <c r="O20" s="8"/>
      <c r="P20" s="8"/>
      <c r="Q20" s="8"/>
      <c r="R20" s="8"/>
    </row>
    <row r="21" customFormat="false" ht="43.5" hidden="false" customHeight="true" outlineLevel="0" collapsed="false">
      <c r="A21" s="18" t="s">
        <v>18</v>
      </c>
      <c r="B21" s="18" t="s">
        <v>19</v>
      </c>
      <c r="C21" s="18" t="s">
        <v>20</v>
      </c>
      <c r="D21" s="18" t="s">
        <v>21</v>
      </c>
      <c r="E21" s="18" t="s">
        <v>22</v>
      </c>
      <c r="F21" s="18" t="s">
        <v>206</v>
      </c>
      <c r="G21" s="18" t="s">
        <v>91</v>
      </c>
      <c r="H21" s="18" t="s">
        <v>92</v>
      </c>
      <c r="I21" s="18" t="s">
        <v>93</v>
      </c>
      <c r="J21" s="8"/>
      <c r="K21" s="8"/>
      <c r="L21" s="8"/>
      <c r="M21" s="8"/>
      <c r="N21" s="8"/>
      <c r="O21" s="8"/>
      <c r="P21" s="8"/>
      <c r="Q21" s="8"/>
      <c r="R21" s="8"/>
    </row>
    <row r="22" customFormat="false" ht="43.5" hidden="false" customHeight="true" outlineLevel="0" collapsed="false">
      <c r="A22" s="28" t="str">
        <f aca="false">IF('Jalons preuves'!A8="","",'Jalons preuves'!A8)</f>
        <v>ACT-01</v>
      </c>
      <c r="B22" s="28" t="str">
        <f aca="false">IF('Jalons preuves'!A8="","",'Jalons preuves'!B8)</f>
        <v>EXEMPLE - Socle</v>
      </c>
      <c r="C22" s="28" t="str">
        <f aca="false">IF('Jalons preuves'!A8="","",'Jalons preuves'!C8)</f>
        <v>Accueil, objectifs et positionnement</v>
      </c>
      <c r="D22" s="28" t="str">
        <f aca="false">IF('Jalons preuves'!A8="","",'Jalons preuves'!D8)</f>
        <v>Distanciel asynchrone</v>
      </c>
      <c r="E22" s="28" t="str">
        <f aca="false">IF('Jalons preuves'!A8="","",'Jalons preuves'!E8)</f>
        <v>Évaluation</v>
      </c>
      <c r="F22" s="29" t="n">
        <f aca="false">IF('Jalons preuves'!A8="","",'Jalons preuves'!F8)</f>
        <v>10</v>
      </c>
      <c r="G22" s="28" t="str">
        <f aca="false">IF('Jalons preuves'!A8="","",'Jalons preuves'!K8)</f>
        <v>Positionnement terminé</v>
      </c>
      <c r="H22" s="28" t="str">
        <f aca="false">IF('Jalons preuves'!A8="","",'Jalons preuves'!L8)</f>
        <v>Toutes les questions sont validées</v>
      </c>
      <c r="I22" s="28" t="str">
        <f aca="false">IF('Jalons preuves'!A8="","",'Jalons preuves'!M8)</f>
        <v>Résultat du positionnement</v>
      </c>
      <c r="J22" s="8"/>
      <c r="K22" s="8"/>
      <c r="L22" s="8"/>
      <c r="M22" s="8"/>
      <c r="N22" s="8"/>
      <c r="O22" s="8"/>
      <c r="P22" s="8"/>
      <c r="Q22" s="8"/>
      <c r="R22" s="8"/>
    </row>
    <row r="23" customFormat="false" ht="43.5" hidden="false" customHeight="true" outlineLevel="0" collapsed="false">
      <c r="A23" s="30" t="str">
        <f aca="false">IF('Jalons preuves'!A9="","",'Jalons preuves'!A9)</f>
        <v>ACT-02</v>
      </c>
      <c r="B23" s="30" t="str">
        <f aca="false">IF('Jalons preuves'!A9="","",'Jalons preuves'!B9)</f>
        <v>EXEMPLE - Socle</v>
      </c>
      <c r="C23" s="30" t="str">
        <f aca="false">IF('Jalons preuves'!A9="","",'Jalons preuves'!C9)</f>
        <v>Capsules et ressources essentielles</v>
      </c>
      <c r="D23" s="30" t="str">
        <f aca="false">IF('Jalons preuves'!A9="","",'Jalons preuves'!D9)</f>
        <v>Distanciel asynchrone</v>
      </c>
      <c r="E23" s="30" t="str">
        <f aca="false">IF('Jalons preuves'!A9="","",'Jalons preuves'!E9)</f>
        <v>Média</v>
      </c>
      <c r="F23" s="31" t="n">
        <f aca="false">IF('Jalons preuves'!A9="","",'Jalons preuves'!F9)</f>
        <v>40</v>
      </c>
      <c r="G23" s="30" t="str">
        <f aca="false">IF('Jalons preuves'!A9="","",'Jalons preuves'!K9)</f>
        <v>Séquence terminée</v>
      </c>
      <c r="H23" s="30" t="str">
        <f aca="false">IF('Jalons preuves'!A9="","",'Jalons preuves'!L9)</f>
        <v>Ressources obligatoires consultées</v>
      </c>
      <c r="I23" s="30" t="str">
        <f aca="false">IF('Jalons preuves'!A9="","",'Jalons preuves'!M9)</f>
        <v>Progression LMS</v>
      </c>
      <c r="J23" s="8"/>
      <c r="K23" s="8"/>
      <c r="L23" s="8"/>
      <c r="M23" s="8"/>
      <c r="N23" s="8"/>
      <c r="O23" s="8"/>
      <c r="P23" s="8"/>
      <c r="Q23" s="8"/>
      <c r="R23" s="8"/>
    </row>
    <row r="24" customFormat="false" ht="43.5" hidden="false" customHeight="true" outlineLevel="0" collapsed="false">
      <c r="A24" s="30" t="str">
        <f aca="false">IF('Jalons preuves'!A10="","",'Jalons preuves'!A10)</f>
        <v>ACT-03</v>
      </c>
      <c r="B24" s="30" t="str">
        <f aca="false">IF('Jalons preuves'!A10="","",'Jalons preuves'!B10)</f>
        <v>EXEMPLE - Socle</v>
      </c>
      <c r="C24" s="30" t="str">
        <f aca="false">IF('Jalons preuves'!A10="","",'Jalons preuves'!C10)</f>
        <v>Questions de compréhension avec feedback</v>
      </c>
      <c r="D24" s="30" t="str">
        <f aca="false">IF('Jalons preuves'!A10="","",'Jalons preuves'!D10)</f>
        <v>Distanciel asynchrone</v>
      </c>
      <c r="E24" s="30" t="str">
        <f aca="false">IF('Jalons preuves'!A10="","",'Jalons preuves'!E10)</f>
        <v>Évaluation</v>
      </c>
      <c r="F24" s="31" t="n">
        <f aca="false">IF('Jalons preuves'!A10="","",'Jalons preuves'!F10)</f>
        <v>20</v>
      </c>
      <c r="G24" s="30" t="str">
        <f aca="false">IF('Jalons preuves'!A10="","",'Jalons preuves'!K10)</f>
        <v>Quiz terminé</v>
      </c>
      <c r="H24" s="30" t="str">
        <f aca="false">IF('Jalons preuves'!A10="","",'Jalons preuves'!L10)</f>
        <v>Toutes les questions ont reçu une réponse</v>
      </c>
      <c r="I24" s="30" t="str">
        <f aca="false">IF('Jalons preuves'!A10="","",'Jalons preuves'!M10)</f>
        <v>Résultats du quiz</v>
      </c>
      <c r="J24" s="8"/>
      <c r="K24" s="8"/>
      <c r="L24" s="8"/>
      <c r="M24" s="8"/>
      <c r="N24" s="8"/>
      <c r="O24" s="8"/>
      <c r="P24" s="8"/>
      <c r="Q24" s="8"/>
      <c r="R24" s="8"/>
    </row>
    <row r="25" customFormat="false" ht="43.5" hidden="false" customHeight="true" outlineLevel="0" collapsed="false">
      <c r="A25" s="30" t="str">
        <f aca="false">IF('Jalons preuves'!A11="","",'Jalons preuves'!A11)</f>
        <v>ACT-04</v>
      </c>
      <c r="B25" s="30" t="str">
        <f aca="false">IF('Jalons preuves'!A11="","",'Jalons preuves'!B11)</f>
        <v>EXEMPLE - Mise en pratique</v>
      </c>
      <c r="C25" s="30" t="str">
        <f aca="false">IF('Jalons preuves'!A11="","",'Jalons preuves'!C11)</f>
        <v>Cas pratique guidé</v>
      </c>
      <c r="D25" s="30" t="str">
        <f aca="false">IF('Jalons preuves'!A11="","",'Jalons preuves'!D11)</f>
        <v>Distanciel asynchrone</v>
      </c>
      <c r="E25" s="30" t="str">
        <f aca="false">IF('Jalons preuves'!A11="","",'Jalons preuves'!E11)</f>
        <v>Pratique</v>
      </c>
      <c r="F25" s="31" t="n">
        <f aca="false">IF('Jalons preuves'!A11="","",'Jalons preuves'!F11)</f>
        <v>30</v>
      </c>
      <c r="G25" s="30" t="str">
        <f aca="false">IF('Jalons preuves'!A11="","",'Jalons preuves'!K11)</f>
        <v>Cas pratique déposé</v>
      </c>
      <c r="H25" s="30" t="str">
        <f aca="false">IF('Jalons preuves'!A11="","",'Jalons preuves'!L11)</f>
        <v>Production complète déposée</v>
      </c>
      <c r="I25" s="30" t="str">
        <f aca="false">IF('Jalons preuves'!A11="","",'Jalons preuves'!M11)</f>
        <v>Production du stagiaire</v>
      </c>
      <c r="J25" s="8"/>
      <c r="K25" s="8"/>
      <c r="L25" s="8"/>
      <c r="M25" s="8"/>
      <c r="N25" s="8"/>
      <c r="O25" s="8"/>
      <c r="P25" s="8"/>
      <c r="Q25" s="8"/>
      <c r="R25" s="8"/>
    </row>
    <row r="26" customFormat="false" ht="43.5" hidden="false" customHeight="true" outlineLevel="0" collapsed="false">
      <c r="A26" s="30" t="str">
        <f aca="false">IF('Jalons preuves'!A12="","",'Jalons preuves'!A12)</f>
        <v>ACT-05</v>
      </c>
      <c r="B26" s="30" t="str">
        <f aca="false">IF('Jalons preuves'!A12="","",'Jalons preuves'!B12)</f>
        <v>EXEMPLE - Evaluation</v>
      </c>
      <c r="C26" s="30" t="str">
        <f aca="false">IF('Jalons preuves'!A12="","",'Jalons preuves'!C12)</f>
        <v>Auto-évaluation finale</v>
      </c>
      <c r="D26" s="30" t="str">
        <f aca="false">IF('Jalons preuves'!A12="","",'Jalons preuves'!D12)</f>
        <v>Distanciel asynchrone</v>
      </c>
      <c r="E26" s="30" t="str">
        <f aca="false">IF('Jalons preuves'!A12="","",'Jalons preuves'!E12)</f>
        <v>Évaluation</v>
      </c>
      <c r="F26" s="31" t="n">
        <f aca="false">IF('Jalons preuves'!A12="","",'Jalons preuves'!F12)</f>
        <v>20</v>
      </c>
      <c r="G26" s="30" t="str">
        <f aca="false">IF('Jalons preuves'!A12="","",'Jalons preuves'!K12)</f>
        <v>Evaluation terminée</v>
      </c>
      <c r="H26" s="30" t="str">
        <f aca="false">IF('Jalons preuves'!A12="","",'Jalons preuves'!L12)</f>
        <v>Evaluation soumise</v>
      </c>
      <c r="I26" s="30" t="str">
        <f aca="false">IF('Jalons preuves'!A12="","",'Jalons preuves'!M12)</f>
        <v>Résultat enregistré</v>
      </c>
      <c r="J26" s="8"/>
      <c r="K26" s="8"/>
      <c r="L26" s="8"/>
      <c r="M26" s="8"/>
      <c r="N26" s="8"/>
      <c r="O26" s="8"/>
      <c r="P26" s="8"/>
      <c r="Q26" s="8"/>
      <c r="R26" s="8"/>
    </row>
    <row r="27" customFormat="false" ht="43.5" hidden="false" customHeight="true" outlineLevel="0" collapsed="false">
      <c r="A27" s="30" t="str">
        <f aca="false">IF('Jalons preuves'!A13="","",'Jalons preuves'!A13)</f>
        <v>ACT-06</v>
      </c>
      <c r="B27" s="30" t="str">
        <f aca="false">IF('Jalons preuves'!A13="","",'Jalons preuves'!B13)</f>
        <v>EXEMPLE - Transfert</v>
      </c>
      <c r="C27" s="30" t="str">
        <f aca="false">IF('Jalons preuves'!A13="","",'Jalons preuves'!C13)</f>
        <v>Tâche professionnelle ou simulation</v>
      </c>
      <c r="D27" s="30" t="str">
        <f aca="false">IF('Jalons preuves'!A13="","",'Jalons preuves'!D13)</f>
        <v>Distanciel asynchrone</v>
      </c>
      <c r="E27" s="30" t="str">
        <f aca="false">IF('Jalons preuves'!A13="","",'Jalons preuves'!E13)</f>
        <v>Pratique</v>
      </c>
      <c r="F27" s="31" t="n">
        <f aca="false">IF('Jalons preuves'!A13="","",'Jalons preuves'!F13)</f>
        <v>45</v>
      </c>
      <c r="G27" s="30" t="str">
        <f aca="false">IF('Jalons preuves'!A13="","",'Jalons preuves'!K13)</f>
        <v>Tâche réalisée</v>
      </c>
      <c r="H27" s="30" t="str">
        <f aca="false">IF('Jalons preuves'!A13="","",'Jalons preuves'!L13)</f>
        <v>Livrable conforme aux critères</v>
      </c>
      <c r="I27" s="30" t="str">
        <f aca="false">IF('Jalons preuves'!A13="","",'Jalons preuves'!M13)</f>
        <v>Production déposée</v>
      </c>
      <c r="J27" s="8"/>
      <c r="K27" s="8"/>
      <c r="L27" s="8"/>
      <c r="M27" s="8"/>
      <c r="N27" s="8"/>
      <c r="O27" s="8"/>
      <c r="P27" s="8"/>
      <c r="Q27" s="8"/>
      <c r="R27" s="8"/>
    </row>
    <row r="28" customFormat="false" ht="43.5" hidden="false" customHeight="true" outlineLevel="0" collapsed="false">
      <c r="A28" s="30" t="str">
        <f aca="false">IF('Jalons preuves'!A14="","",'Jalons preuves'!A14)</f>
        <v>ACT-07</v>
      </c>
      <c r="B28" s="30" t="str">
        <f aca="false">IF('Jalons preuves'!A14="","",'Jalons preuves'!B14)</f>
        <v>EXEMPLE - Transfert</v>
      </c>
      <c r="C28" s="30" t="str">
        <f aca="false">IF('Jalons preuves'!A14="","",'Jalons preuves'!C14)</f>
        <v>Analyse de la production avec une grille</v>
      </c>
      <c r="D28" s="30" t="str">
        <f aca="false">IF('Jalons preuves'!A14="","",'Jalons preuves'!D14)</f>
        <v>Distanciel asynchrone</v>
      </c>
      <c r="E28" s="30" t="str">
        <f aca="false">IF('Jalons preuves'!A14="","",'Jalons preuves'!E14)</f>
        <v>Feedback</v>
      </c>
      <c r="F28" s="31" t="n">
        <f aca="false">IF('Jalons preuves'!A14="","",'Jalons preuves'!F14)</f>
        <v>15</v>
      </c>
      <c r="G28" s="30" t="str">
        <f aca="false">IF('Jalons preuves'!A14="","",'Jalons preuves'!K14)</f>
        <v>Grille complétée</v>
      </c>
      <c r="H28" s="30" t="str">
        <f aca="false">IF('Jalons preuves'!A14="","",'Jalons preuves'!L14)</f>
        <v>Toutes les rubriques obligatoires sont renseignées</v>
      </c>
      <c r="I28" s="30" t="str">
        <f aca="false">IF('Jalons preuves'!A14="","",'Jalons preuves'!M14)</f>
        <v>Grille déposée</v>
      </c>
      <c r="J28" s="8"/>
      <c r="K28" s="8"/>
      <c r="L28" s="8"/>
      <c r="M28" s="8"/>
      <c r="N28" s="8"/>
      <c r="O28" s="8"/>
      <c r="P28" s="8"/>
      <c r="Q28" s="8"/>
      <c r="R28" s="8"/>
    </row>
    <row r="29" customFormat="false" ht="43.5" hidden="false" customHeight="true" outlineLevel="0" collapsed="false">
      <c r="A29" s="30" t="str">
        <f aca="false">IF('Jalons preuves'!A15="","",'Jalons preuves'!A15)</f>
        <v>ACT-08</v>
      </c>
      <c r="B29" s="30" t="str">
        <f aca="false">IF('Jalons preuves'!A15="","",'Jalons preuves'!B15)</f>
        <v>EXEMPLE - Accompagnement</v>
      </c>
      <c r="C29" s="30" t="str">
        <f aca="false">IF('Jalons preuves'!A15="","",'Jalons preuves'!C15)</f>
        <v>Retour du formateur ou remédiation</v>
      </c>
      <c r="D29" s="30" t="str">
        <f aca="false">IF('Jalons preuves'!A15="","",'Jalons preuves'!D15)</f>
        <v>Distanciel synchrone</v>
      </c>
      <c r="E29" s="30" t="str">
        <f aca="false">IF('Jalons preuves'!A15="","",'Jalons preuves'!E15)</f>
        <v>Accompagnement</v>
      </c>
      <c r="F29" s="31" t="n">
        <f aca="false">IF('Jalons preuves'!A15="","",'Jalons preuves'!F15)</f>
        <v>20</v>
      </c>
      <c r="G29" s="30" t="str">
        <f aca="false">IF('Jalons preuves'!A15="","",'Jalons preuves'!K15)</f>
        <v>Remédiation effectuée</v>
      </c>
      <c r="H29" s="30" t="str">
        <f aca="false">IF('Jalons preuves'!A15="","",'Jalons preuves'!L15)</f>
        <v>Présence ou consultation tracée</v>
      </c>
      <c r="I29" s="30" t="str">
        <f aca="false">IF('Jalons preuves'!A15="","",'Jalons preuves'!M15)</f>
        <v>Présence / consultation</v>
      </c>
      <c r="J29" s="8"/>
      <c r="K29" s="8"/>
      <c r="L29" s="8"/>
      <c r="M29" s="8"/>
      <c r="N29" s="8"/>
      <c r="O29" s="8"/>
      <c r="P29" s="8"/>
      <c r="Q29" s="8"/>
      <c r="R29" s="8"/>
    </row>
    <row r="30" customFormat="false" ht="43.5" hidden="false" customHeight="true" outlineLevel="0" collapsed="false">
      <c r="A30" s="30" t="str">
        <f aca="false">IF('Jalons preuves'!A16="","",'Jalons preuves'!A16)</f>
        <v>ACT-09</v>
      </c>
      <c r="B30" s="30" t="str">
        <f aca="false">IF('Jalons preuves'!A16="","",'Jalons preuves'!B16)</f>
        <v>EXEMPLE - Transfert</v>
      </c>
      <c r="C30" s="30" t="str">
        <f aca="false">IF('Jalons preuves'!A16="","",'Jalons preuves'!C16)</f>
        <v>Plan d'action de transfert</v>
      </c>
      <c r="D30" s="30" t="str">
        <f aca="false">IF('Jalons preuves'!A16="","",'Jalons preuves'!D16)</f>
        <v>Distanciel asynchrone</v>
      </c>
      <c r="E30" s="30" t="str">
        <f aca="false">IF('Jalons preuves'!A16="","",'Jalons preuves'!E16)</f>
        <v>Pratique</v>
      </c>
      <c r="F30" s="31" t="n">
        <f aca="false">IF('Jalons preuves'!A16="","",'Jalons preuves'!F16)</f>
        <v>10</v>
      </c>
      <c r="G30" s="30" t="str">
        <f aca="false">IF('Jalons preuves'!A16="","",'Jalons preuves'!K16)</f>
        <v>Plan d'action déposé</v>
      </c>
      <c r="H30" s="30" t="str">
        <f aca="false">IF('Jalons preuves'!A16="","",'Jalons preuves'!L16)</f>
        <v>Rubriques obligatoires complétées</v>
      </c>
      <c r="I30" s="30" t="str">
        <f aca="false">IF('Jalons preuves'!A16="","",'Jalons preuves'!M16)</f>
        <v>Plan d'action</v>
      </c>
      <c r="J30" s="8"/>
      <c r="K30" s="8"/>
      <c r="L30" s="8"/>
      <c r="M30" s="8"/>
      <c r="N30" s="8"/>
      <c r="O30" s="8"/>
      <c r="P30" s="8"/>
      <c r="Q30" s="8"/>
      <c r="R30" s="8"/>
    </row>
    <row r="31" customFormat="false" ht="43.5" hidden="false" customHeight="true" outlineLevel="0" collapsed="false">
      <c r="A31" s="30" t="str">
        <f aca="false">IF('Jalons preuves'!A17="","",'Jalons preuves'!A17)</f>
        <v/>
      </c>
      <c r="B31" s="30" t="str">
        <f aca="false">IF('Jalons preuves'!A17="","",'Jalons preuves'!B17)</f>
        <v/>
      </c>
      <c r="C31" s="30" t="str">
        <f aca="false">IF('Jalons preuves'!A17="","",'Jalons preuves'!C17)</f>
        <v/>
      </c>
      <c r="D31" s="30" t="str">
        <f aca="false">IF('Jalons preuves'!A17="","",'Jalons preuves'!D17)</f>
        <v/>
      </c>
      <c r="E31" s="30" t="str">
        <f aca="false">IF('Jalons preuves'!A17="","",'Jalons preuves'!E17)</f>
        <v/>
      </c>
      <c r="F31" s="31" t="str">
        <f aca="false">IF('Jalons preuves'!A17="","",'Jalons preuves'!F17)</f>
        <v/>
      </c>
      <c r="G31" s="30" t="str">
        <f aca="false">IF('Jalons preuves'!A17="","",'Jalons preuves'!K17)</f>
        <v/>
      </c>
      <c r="H31" s="30" t="str">
        <f aca="false">IF('Jalons preuves'!A17="","",'Jalons preuves'!L17)</f>
        <v/>
      </c>
      <c r="I31" s="30" t="str">
        <f aca="false">IF('Jalons preuves'!A17="","",'Jalons preuves'!M17)</f>
        <v/>
      </c>
      <c r="J31" s="8"/>
      <c r="K31" s="8"/>
      <c r="L31" s="8"/>
      <c r="M31" s="8"/>
      <c r="N31" s="8"/>
      <c r="O31" s="8"/>
      <c r="P31" s="8"/>
      <c r="Q31" s="8"/>
      <c r="R31" s="8"/>
    </row>
    <row r="32" customFormat="false" ht="43.5" hidden="false" customHeight="true" outlineLevel="0" collapsed="false">
      <c r="A32" s="30" t="str">
        <f aca="false">IF('Jalons preuves'!A18="","",'Jalons preuves'!A18)</f>
        <v/>
      </c>
      <c r="B32" s="30" t="str">
        <f aca="false">IF('Jalons preuves'!A18="","",'Jalons preuves'!B18)</f>
        <v/>
      </c>
      <c r="C32" s="30" t="str">
        <f aca="false">IF('Jalons preuves'!A18="","",'Jalons preuves'!C18)</f>
        <v/>
      </c>
      <c r="D32" s="30" t="str">
        <f aca="false">IF('Jalons preuves'!A18="","",'Jalons preuves'!D18)</f>
        <v/>
      </c>
      <c r="E32" s="30" t="str">
        <f aca="false">IF('Jalons preuves'!A18="","",'Jalons preuves'!E18)</f>
        <v/>
      </c>
      <c r="F32" s="31" t="str">
        <f aca="false">IF('Jalons preuves'!A18="","",'Jalons preuves'!F18)</f>
        <v/>
      </c>
      <c r="G32" s="30" t="str">
        <f aca="false">IF('Jalons preuves'!A18="","",'Jalons preuves'!K18)</f>
        <v/>
      </c>
      <c r="H32" s="30" t="str">
        <f aca="false">IF('Jalons preuves'!A18="","",'Jalons preuves'!L18)</f>
        <v/>
      </c>
      <c r="I32" s="30" t="str">
        <f aca="false">IF('Jalons preuves'!A18="","",'Jalons preuves'!M18)</f>
        <v/>
      </c>
      <c r="J32" s="8"/>
      <c r="K32" s="8"/>
      <c r="L32" s="8"/>
      <c r="M32" s="8"/>
      <c r="N32" s="8"/>
      <c r="O32" s="8"/>
      <c r="P32" s="8"/>
      <c r="Q32" s="8"/>
      <c r="R32" s="8"/>
    </row>
    <row r="33" customFormat="false" ht="43.5" hidden="false" customHeight="true" outlineLevel="0" collapsed="false">
      <c r="A33" s="30" t="str">
        <f aca="false">IF('Jalons preuves'!A19="","",'Jalons preuves'!A19)</f>
        <v/>
      </c>
      <c r="B33" s="30" t="str">
        <f aca="false">IF('Jalons preuves'!A19="","",'Jalons preuves'!B19)</f>
        <v/>
      </c>
      <c r="C33" s="30" t="str">
        <f aca="false">IF('Jalons preuves'!A19="","",'Jalons preuves'!C19)</f>
        <v/>
      </c>
      <c r="D33" s="30" t="str">
        <f aca="false">IF('Jalons preuves'!A19="","",'Jalons preuves'!D19)</f>
        <v/>
      </c>
      <c r="E33" s="30" t="str">
        <f aca="false">IF('Jalons preuves'!A19="","",'Jalons preuves'!E19)</f>
        <v/>
      </c>
      <c r="F33" s="31" t="str">
        <f aca="false">IF('Jalons preuves'!A19="","",'Jalons preuves'!F19)</f>
        <v/>
      </c>
      <c r="G33" s="30" t="str">
        <f aca="false">IF('Jalons preuves'!A19="","",'Jalons preuves'!K19)</f>
        <v/>
      </c>
      <c r="H33" s="30" t="str">
        <f aca="false">IF('Jalons preuves'!A19="","",'Jalons preuves'!L19)</f>
        <v/>
      </c>
      <c r="I33" s="30" t="str">
        <f aca="false">IF('Jalons preuves'!A19="","",'Jalons preuves'!M19)</f>
        <v/>
      </c>
      <c r="J33" s="8"/>
      <c r="K33" s="8"/>
      <c r="L33" s="8"/>
      <c r="M33" s="8"/>
      <c r="N33" s="8"/>
      <c r="O33" s="8"/>
      <c r="P33" s="8"/>
      <c r="Q33" s="8"/>
      <c r="R33" s="8"/>
    </row>
    <row r="34" customFormat="false" ht="43.5" hidden="false" customHeight="true" outlineLevel="0" collapsed="false">
      <c r="A34" s="30" t="str">
        <f aca="false">IF('Jalons preuves'!A20="","",'Jalons preuves'!A20)</f>
        <v/>
      </c>
      <c r="B34" s="30" t="str">
        <f aca="false">IF('Jalons preuves'!A20="","",'Jalons preuves'!B20)</f>
        <v/>
      </c>
      <c r="C34" s="30" t="str">
        <f aca="false">IF('Jalons preuves'!A20="","",'Jalons preuves'!C20)</f>
        <v/>
      </c>
      <c r="D34" s="30" t="str">
        <f aca="false">IF('Jalons preuves'!A20="","",'Jalons preuves'!D20)</f>
        <v/>
      </c>
      <c r="E34" s="30" t="str">
        <f aca="false">IF('Jalons preuves'!A20="","",'Jalons preuves'!E20)</f>
        <v/>
      </c>
      <c r="F34" s="31" t="str">
        <f aca="false">IF('Jalons preuves'!A20="","",'Jalons preuves'!F20)</f>
        <v/>
      </c>
      <c r="G34" s="30" t="str">
        <f aca="false">IF('Jalons preuves'!A20="","",'Jalons preuves'!K20)</f>
        <v/>
      </c>
      <c r="H34" s="30" t="str">
        <f aca="false">IF('Jalons preuves'!A20="","",'Jalons preuves'!L20)</f>
        <v/>
      </c>
      <c r="I34" s="30" t="str">
        <f aca="false">IF('Jalons preuves'!A20="","",'Jalons preuves'!M20)</f>
        <v/>
      </c>
      <c r="J34" s="8"/>
      <c r="K34" s="8"/>
      <c r="L34" s="8"/>
      <c r="M34" s="8"/>
      <c r="N34" s="8"/>
      <c r="O34" s="8"/>
      <c r="P34" s="8"/>
      <c r="Q34" s="8"/>
      <c r="R34" s="8"/>
    </row>
    <row r="35" customFormat="false" ht="43.5" hidden="false" customHeight="true" outlineLevel="0" collapsed="false">
      <c r="A35" s="30" t="str">
        <f aca="false">IF('Jalons preuves'!A21="","",'Jalons preuves'!A21)</f>
        <v/>
      </c>
      <c r="B35" s="30" t="str">
        <f aca="false">IF('Jalons preuves'!A21="","",'Jalons preuves'!B21)</f>
        <v/>
      </c>
      <c r="C35" s="30" t="str">
        <f aca="false">IF('Jalons preuves'!A21="","",'Jalons preuves'!C21)</f>
        <v/>
      </c>
      <c r="D35" s="30" t="str">
        <f aca="false">IF('Jalons preuves'!A21="","",'Jalons preuves'!D21)</f>
        <v/>
      </c>
      <c r="E35" s="30" t="str">
        <f aca="false">IF('Jalons preuves'!A21="","",'Jalons preuves'!E21)</f>
        <v/>
      </c>
      <c r="F35" s="31" t="str">
        <f aca="false">IF('Jalons preuves'!A21="","",'Jalons preuves'!F21)</f>
        <v/>
      </c>
      <c r="G35" s="30" t="str">
        <f aca="false">IF('Jalons preuves'!A21="","",'Jalons preuves'!K21)</f>
        <v/>
      </c>
      <c r="H35" s="30" t="str">
        <f aca="false">IF('Jalons preuves'!A21="","",'Jalons preuves'!L21)</f>
        <v/>
      </c>
      <c r="I35" s="30" t="str">
        <f aca="false">IF('Jalons preuves'!A21="","",'Jalons preuves'!M21)</f>
        <v/>
      </c>
      <c r="J35" s="8"/>
      <c r="K35" s="8"/>
      <c r="L35" s="8"/>
      <c r="M35" s="8"/>
      <c r="N35" s="8"/>
      <c r="O35" s="8"/>
      <c r="P35" s="8"/>
      <c r="Q35" s="8"/>
      <c r="R35" s="8"/>
    </row>
    <row r="36" customFormat="false" ht="43.5" hidden="false" customHeight="true" outlineLevel="0" collapsed="false">
      <c r="A36" s="30" t="str">
        <f aca="false">IF('Jalons preuves'!A22="","",'Jalons preuves'!A22)</f>
        <v/>
      </c>
      <c r="B36" s="30" t="str">
        <f aca="false">IF('Jalons preuves'!A22="","",'Jalons preuves'!B22)</f>
        <v/>
      </c>
      <c r="C36" s="30" t="str">
        <f aca="false">IF('Jalons preuves'!A22="","",'Jalons preuves'!C22)</f>
        <v/>
      </c>
      <c r="D36" s="30" t="str">
        <f aca="false">IF('Jalons preuves'!A22="","",'Jalons preuves'!D22)</f>
        <v/>
      </c>
      <c r="E36" s="30" t="str">
        <f aca="false">IF('Jalons preuves'!A22="","",'Jalons preuves'!E22)</f>
        <v/>
      </c>
      <c r="F36" s="31" t="str">
        <f aca="false">IF('Jalons preuves'!A22="","",'Jalons preuves'!F22)</f>
        <v/>
      </c>
      <c r="G36" s="30" t="str">
        <f aca="false">IF('Jalons preuves'!A22="","",'Jalons preuves'!K22)</f>
        <v/>
      </c>
      <c r="H36" s="30" t="str">
        <f aca="false">IF('Jalons preuves'!A22="","",'Jalons preuves'!L22)</f>
        <v/>
      </c>
      <c r="I36" s="30" t="str">
        <f aca="false">IF('Jalons preuves'!A22="","",'Jalons preuves'!M22)</f>
        <v/>
      </c>
      <c r="J36" s="8"/>
      <c r="K36" s="8"/>
      <c r="L36" s="8"/>
      <c r="M36" s="8"/>
      <c r="N36" s="8"/>
      <c r="O36" s="8"/>
      <c r="P36" s="8"/>
      <c r="Q36" s="8"/>
      <c r="R36" s="8"/>
    </row>
    <row r="37" customFormat="false" ht="43.5" hidden="false" customHeight="true" outlineLevel="0" collapsed="false">
      <c r="A37" s="30" t="str">
        <f aca="false">IF('Jalons preuves'!A23="","",'Jalons preuves'!A23)</f>
        <v/>
      </c>
      <c r="B37" s="30" t="str">
        <f aca="false">IF('Jalons preuves'!A23="","",'Jalons preuves'!B23)</f>
        <v/>
      </c>
      <c r="C37" s="30" t="str">
        <f aca="false">IF('Jalons preuves'!A23="","",'Jalons preuves'!C23)</f>
        <v/>
      </c>
      <c r="D37" s="30" t="str">
        <f aca="false">IF('Jalons preuves'!A23="","",'Jalons preuves'!D23)</f>
        <v/>
      </c>
      <c r="E37" s="30" t="str">
        <f aca="false">IF('Jalons preuves'!A23="","",'Jalons preuves'!E23)</f>
        <v/>
      </c>
      <c r="F37" s="31" t="str">
        <f aca="false">IF('Jalons preuves'!A23="","",'Jalons preuves'!F23)</f>
        <v/>
      </c>
      <c r="G37" s="30" t="str">
        <f aca="false">IF('Jalons preuves'!A23="","",'Jalons preuves'!K23)</f>
        <v/>
      </c>
      <c r="H37" s="30" t="str">
        <f aca="false">IF('Jalons preuves'!A23="","",'Jalons preuves'!L23)</f>
        <v/>
      </c>
      <c r="I37" s="30" t="str">
        <f aca="false">IF('Jalons preuves'!A23="","",'Jalons preuves'!M23)</f>
        <v/>
      </c>
      <c r="J37" s="8"/>
      <c r="K37" s="8"/>
      <c r="L37" s="8"/>
      <c r="M37" s="8"/>
      <c r="N37" s="8"/>
      <c r="O37" s="8"/>
      <c r="P37" s="8"/>
      <c r="Q37" s="8"/>
      <c r="R37" s="8"/>
    </row>
    <row r="38" customFormat="false" ht="43.5" hidden="false" customHeight="true" outlineLevel="0" collapsed="false">
      <c r="A38" s="30" t="str">
        <f aca="false">IF('Jalons preuves'!A24="","",'Jalons preuves'!A24)</f>
        <v/>
      </c>
      <c r="B38" s="30" t="str">
        <f aca="false">IF('Jalons preuves'!A24="","",'Jalons preuves'!B24)</f>
        <v/>
      </c>
      <c r="C38" s="30" t="str">
        <f aca="false">IF('Jalons preuves'!A24="","",'Jalons preuves'!C24)</f>
        <v/>
      </c>
      <c r="D38" s="30" t="str">
        <f aca="false">IF('Jalons preuves'!A24="","",'Jalons preuves'!D24)</f>
        <v/>
      </c>
      <c r="E38" s="30" t="str">
        <f aca="false">IF('Jalons preuves'!A24="","",'Jalons preuves'!E24)</f>
        <v/>
      </c>
      <c r="F38" s="31" t="str">
        <f aca="false">IF('Jalons preuves'!A24="","",'Jalons preuves'!F24)</f>
        <v/>
      </c>
      <c r="G38" s="30" t="str">
        <f aca="false">IF('Jalons preuves'!A24="","",'Jalons preuves'!K24)</f>
        <v/>
      </c>
      <c r="H38" s="30" t="str">
        <f aca="false">IF('Jalons preuves'!A24="","",'Jalons preuves'!L24)</f>
        <v/>
      </c>
      <c r="I38" s="30" t="str">
        <f aca="false">IF('Jalons preuves'!A24="","",'Jalons preuves'!M24)</f>
        <v/>
      </c>
      <c r="J38" s="8"/>
      <c r="K38" s="8"/>
      <c r="L38" s="8"/>
      <c r="M38" s="8"/>
      <c r="N38" s="8"/>
      <c r="O38" s="8"/>
      <c r="P38" s="8"/>
      <c r="Q38" s="8"/>
      <c r="R38" s="8"/>
    </row>
    <row r="39" customFormat="false" ht="43.5" hidden="false" customHeight="true" outlineLevel="0" collapsed="false">
      <c r="A39" s="30" t="str">
        <f aca="false">IF('Jalons preuves'!A25="","",'Jalons preuves'!A25)</f>
        <v/>
      </c>
      <c r="B39" s="30" t="str">
        <f aca="false">IF('Jalons preuves'!A25="","",'Jalons preuves'!B25)</f>
        <v/>
      </c>
      <c r="C39" s="30" t="str">
        <f aca="false">IF('Jalons preuves'!A25="","",'Jalons preuves'!C25)</f>
        <v/>
      </c>
      <c r="D39" s="30" t="str">
        <f aca="false">IF('Jalons preuves'!A25="","",'Jalons preuves'!D25)</f>
        <v/>
      </c>
      <c r="E39" s="30" t="str">
        <f aca="false">IF('Jalons preuves'!A25="","",'Jalons preuves'!E25)</f>
        <v/>
      </c>
      <c r="F39" s="31" t="str">
        <f aca="false">IF('Jalons preuves'!A25="","",'Jalons preuves'!F25)</f>
        <v/>
      </c>
      <c r="G39" s="30" t="str">
        <f aca="false">IF('Jalons preuves'!A25="","",'Jalons preuves'!K25)</f>
        <v/>
      </c>
      <c r="H39" s="30" t="str">
        <f aca="false">IF('Jalons preuves'!A25="","",'Jalons preuves'!L25)</f>
        <v/>
      </c>
      <c r="I39" s="30" t="str">
        <f aca="false">IF('Jalons preuves'!A25="","",'Jalons preuves'!M25)</f>
        <v/>
      </c>
      <c r="J39" s="8"/>
      <c r="K39" s="8"/>
      <c r="L39" s="8"/>
      <c r="M39" s="8"/>
      <c r="N39" s="8"/>
      <c r="O39" s="8"/>
      <c r="P39" s="8"/>
      <c r="Q39" s="8"/>
      <c r="R39" s="8"/>
    </row>
    <row r="40" customFormat="false" ht="43.5" hidden="false" customHeight="true" outlineLevel="0" collapsed="false">
      <c r="A40" s="30" t="str">
        <f aca="false">IF('Jalons preuves'!A26="","",'Jalons preuves'!A26)</f>
        <v/>
      </c>
      <c r="B40" s="30" t="str">
        <f aca="false">IF('Jalons preuves'!A26="","",'Jalons preuves'!B26)</f>
        <v/>
      </c>
      <c r="C40" s="30" t="str">
        <f aca="false">IF('Jalons preuves'!A26="","",'Jalons preuves'!C26)</f>
        <v/>
      </c>
      <c r="D40" s="30" t="str">
        <f aca="false">IF('Jalons preuves'!A26="","",'Jalons preuves'!D26)</f>
        <v/>
      </c>
      <c r="E40" s="30" t="str">
        <f aca="false">IF('Jalons preuves'!A26="","",'Jalons preuves'!E26)</f>
        <v/>
      </c>
      <c r="F40" s="31" t="str">
        <f aca="false">IF('Jalons preuves'!A26="","",'Jalons preuves'!F26)</f>
        <v/>
      </c>
      <c r="G40" s="30" t="str">
        <f aca="false">IF('Jalons preuves'!A26="","",'Jalons preuves'!K26)</f>
        <v/>
      </c>
      <c r="H40" s="30" t="str">
        <f aca="false">IF('Jalons preuves'!A26="","",'Jalons preuves'!L26)</f>
        <v/>
      </c>
      <c r="I40" s="30" t="str">
        <f aca="false">IF('Jalons preuves'!A26="","",'Jalons preuves'!M26)</f>
        <v/>
      </c>
      <c r="J40" s="8"/>
      <c r="K40" s="8"/>
      <c r="L40" s="8"/>
      <c r="M40" s="8"/>
      <c r="N40" s="8"/>
      <c r="O40" s="8"/>
      <c r="P40" s="8"/>
      <c r="Q40" s="8"/>
      <c r="R40" s="8"/>
    </row>
    <row r="41" customFormat="false" ht="43.5" hidden="false" customHeight="true" outlineLevel="0" collapsed="false">
      <c r="A41" s="30" t="str">
        <f aca="false">IF('Jalons preuves'!A27="","",'Jalons preuves'!A27)</f>
        <v/>
      </c>
      <c r="B41" s="30" t="str">
        <f aca="false">IF('Jalons preuves'!A27="","",'Jalons preuves'!B27)</f>
        <v/>
      </c>
      <c r="C41" s="30" t="str">
        <f aca="false">IF('Jalons preuves'!A27="","",'Jalons preuves'!C27)</f>
        <v/>
      </c>
      <c r="D41" s="30" t="str">
        <f aca="false">IF('Jalons preuves'!A27="","",'Jalons preuves'!D27)</f>
        <v/>
      </c>
      <c r="E41" s="30" t="str">
        <f aca="false">IF('Jalons preuves'!A27="","",'Jalons preuves'!E27)</f>
        <v/>
      </c>
      <c r="F41" s="31" t="str">
        <f aca="false">IF('Jalons preuves'!A27="","",'Jalons preuves'!F27)</f>
        <v/>
      </c>
      <c r="G41" s="30" t="str">
        <f aca="false">IF('Jalons preuves'!A27="","",'Jalons preuves'!K27)</f>
        <v/>
      </c>
      <c r="H41" s="30" t="str">
        <f aca="false">IF('Jalons preuves'!A27="","",'Jalons preuves'!L27)</f>
        <v/>
      </c>
      <c r="I41" s="30" t="str">
        <f aca="false">IF('Jalons preuves'!A27="","",'Jalons preuves'!M27)</f>
        <v/>
      </c>
      <c r="J41" s="8"/>
      <c r="K41" s="8"/>
      <c r="L41" s="8"/>
      <c r="M41" s="8"/>
      <c r="N41" s="8"/>
      <c r="O41" s="8"/>
      <c r="P41" s="8"/>
      <c r="Q41" s="8"/>
      <c r="R41" s="8"/>
    </row>
    <row r="42" customFormat="false" ht="43.5" hidden="false" customHeight="true" outlineLevel="0" collapsed="false">
      <c r="A42" s="30" t="str">
        <f aca="false">IF('Jalons preuves'!A28="","",'Jalons preuves'!A28)</f>
        <v/>
      </c>
      <c r="B42" s="30" t="str">
        <f aca="false">IF('Jalons preuves'!A28="","",'Jalons preuves'!B28)</f>
        <v/>
      </c>
      <c r="C42" s="30" t="str">
        <f aca="false">IF('Jalons preuves'!A28="","",'Jalons preuves'!C28)</f>
        <v/>
      </c>
      <c r="D42" s="30" t="str">
        <f aca="false">IF('Jalons preuves'!A28="","",'Jalons preuves'!D28)</f>
        <v/>
      </c>
      <c r="E42" s="30" t="str">
        <f aca="false">IF('Jalons preuves'!A28="","",'Jalons preuves'!E28)</f>
        <v/>
      </c>
      <c r="F42" s="31" t="str">
        <f aca="false">IF('Jalons preuves'!A28="","",'Jalons preuves'!F28)</f>
        <v/>
      </c>
      <c r="G42" s="30" t="str">
        <f aca="false">IF('Jalons preuves'!A28="","",'Jalons preuves'!K28)</f>
        <v/>
      </c>
      <c r="H42" s="30" t="str">
        <f aca="false">IF('Jalons preuves'!A28="","",'Jalons preuves'!L28)</f>
        <v/>
      </c>
      <c r="I42" s="30" t="str">
        <f aca="false">IF('Jalons preuves'!A28="","",'Jalons preuves'!M28)</f>
        <v/>
      </c>
      <c r="J42" s="8"/>
      <c r="K42" s="8"/>
      <c r="L42" s="8"/>
      <c r="M42" s="8"/>
      <c r="N42" s="8"/>
      <c r="O42" s="8"/>
      <c r="P42" s="8"/>
      <c r="Q42" s="8"/>
      <c r="R42" s="8"/>
    </row>
    <row r="43" customFormat="false" ht="43.5" hidden="false" customHeight="true" outlineLevel="0" collapsed="false">
      <c r="A43" s="30" t="str">
        <f aca="false">IF('Jalons preuves'!A29="","",'Jalons preuves'!A29)</f>
        <v/>
      </c>
      <c r="B43" s="30" t="str">
        <f aca="false">IF('Jalons preuves'!A29="","",'Jalons preuves'!B29)</f>
        <v/>
      </c>
      <c r="C43" s="30" t="str">
        <f aca="false">IF('Jalons preuves'!A29="","",'Jalons preuves'!C29)</f>
        <v/>
      </c>
      <c r="D43" s="30" t="str">
        <f aca="false">IF('Jalons preuves'!A29="","",'Jalons preuves'!D29)</f>
        <v/>
      </c>
      <c r="E43" s="30" t="str">
        <f aca="false">IF('Jalons preuves'!A29="","",'Jalons preuves'!E29)</f>
        <v/>
      </c>
      <c r="F43" s="31" t="str">
        <f aca="false">IF('Jalons preuves'!A29="","",'Jalons preuves'!F29)</f>
        <v/>
      </c>
      <c r="G43" s="30" t="str">
        <f aca="false">IF('Jalons preuves'!A29="","",'Jalons preuves'!K29)</f>
        <v/>
      </c>
      <c r="H43" s="30" t="str">
        <f aca="false">IF('Jalons preuves'!A29="","",'Jalons preuves'!L29)</f>
        <v/>
      </c>
      <c r="I43" s="30" t="str">
        <f aca="false">IF('Jalons preuves'!A29="","",'Jalons preuves'!M29)</f>
        <v/>
      </c>
      <c r="J43" s="8"/>
      <c r="K43" s="8"/>
      <c r="L43" s="8"/>
      <c r="M43" s="8"/>
      <c r="N43" s="8"/>
      <c r="O43" s="8"/>
      <c r="P43" s="8"/>
      <c r="Q43" s="8"/>
      <c r="R43" s="8"/>
    </row>
    <row r="44" customFormat="false" ht="43.5" hidden="false" customHeight="true" outlineLevel="0" collapsed="false">
      <c r="A44" s="30" t="str">
        <f aca="false">IF('Jalons preuves'!A30="","",'Jalons preuves'!A30)</f>
        <v/>
      </c>
      <c r="B44" s="30" t="str">
        <f aca="false">IF('Jalons preuves'!A30="","",'Jalons preuves'!B30)</f>
        <v/>
      </c>
      <c r="C44" s="30" t="str">
        <f aca="false">IF('Jalons preuves'!A30="","",'Jalons preuves'!C30)</f>
        <v/>
      </c>
      <c r="D44" s="30" t="str">
        <f aca="false">IF('Jalons preuves'!A30="","",'Jalons preuves'!D30)</f>
        <v/>
      </c>
      <c r="E44" s="30" t="str">
        <f aca="false">IF('Jalons preuves'!A30="","",'Jalons preuves'!E30)</f>
        <v/>
      </c>
      <c r="F44" s="31" t="str">
        <f aca="false">IF('Jalons preuves'!A30="","",'Jalons preuves'!F30)</f>
        <v/>
      </c>
      <c r="G44" s="30" t="str">
        <f aca="false">IF('Jalons preuves'!A30="","",'Jalons preuves'!K30)</f>
        <v/>
      </c>
      <c r="H44" s="30" t="str">
        <f aca="false">IF('Jalons preuves'!A30="","",'Jalons preuves'!L30)</f>
        <v/>
      </c>
      <c r="I44" s="30" t="str">
        <f aca="false">IF('Jalons preuves'!A30="","",'Jalons preuves'!M30)</f>
        <v/>
      </c>
      <c r="J44" s="8"/>
      <c r="K44" s="8"/>
      <c r="L44" s="8"/>
      <c r="M44" s="8"/>
      <c r="N44" s="8"/>
      <c r="O44" s="8"/>
      <c r="P44" s="8"/>
      <c r="Q44" s="8"/>
      <c r="R44" s="8"/>
    </row>
    <row r="45" customFormat="false" ht="43.5" hidden="false" customHeight="true" outlineLevel="0" collapsed="false">
      <c r="A45" s="30" t="str">
        <f aca="false">IF('Jalons preuves'!A31="","",'Jalons preuves'!A31)</f>
        <v/>
      </c>
      <c r="B45" s="30" t="str">
        <f aca="false">IF('Jalons preuves'!A31="","",'Jalons preuves'!B31)</f>
        <v/>
      </c>
      <c r="C45" s="30" t="str">
        <f aca="false">IF('Jalons preuves'!A31="","",'Jalons preuves'!C31)</f>
        <v/>
      </c>
      <c r="D45" s="30" t="str">
        <f aca="false">IF('Jalons preuves'!A31="","",'Jalons preuves'!D31)</f>
        <v/>
      </c>
      <c r="E45" s="30" t="str">
        <f aca="false">IF('Jalons preuves'!A31="","",'Jalons preuves'!E31)</f>
        <v/>
      </c>
      <c r="F45" s="31" t="str">
        <f aca="false">IF('Jalons preuves'!A31="","",'Jalons preuves'!F31)</f>
        <v/>
      </c>
      <c r="G45" s="30" t="str">
        <f aca="false">IF('Jalons preuves'!A31="","",'Jalons preuves'!K31)</f>
        <v/>
      </c>
      <c r="H45" s="30" t="str">
        <f aca="false">IF('Jalons preuves'!A31="","",'Jalons preuves'!L31)</f>
        <v/>
      </c>
      <c r="I45" s="30" t="str">
        <f aca="false">IF('Jalons preuves'!A31="","",'Jalons preuves'!M31)</f>
        <v/>
      </c>
      <c r="J45" s="8"/>
      <c r="K45" s="8"/>
      <c r="L45" s="8"/>
      <c r="M45" s="8"/>
      <c r="N45" s="8"/>
      <c r="O45" s="8"/>
      <c r="P45" s="8"/>
      <c r="Q45" s="8"/>
      <c r="R45" s="8"/>
    </row>
    <row r="46" customFormat="false" ht="43.5" hidden="false" customHeight="true" outlineLevel="0" collapsed="false">
      <c r="A46" s="30" t="str">
        <f aca="false">IF('Jalons preuves'!A32="","",'Jalons preuves'!A32)</f>
        <v/>
      </c>
      <c r="B46" s="30" t="str">
        <f aca="false">IF('Jalons preuves'!A32="","",'Jalons preuves'!B32)</f>
        <v/>
      </c>
      <c r="C46" s="30" t="str">
        <f aca="false">IF('Jalons preuves'!A32="","",'Jalons preuves'!C32)</f>
        <v/>
      </c>
      <c r="D46" s="30" t="str">
        <f aca="false">IF('Jalons preuves'!A32="","",'Jalons preuves'!D32)</f>
        <v/>
      </c>
      <c r="E46" s="30" t="str">
        <f aca="false">IF('Jalons preuves'!A32="","",'Jalons preuves'!E32)</f>
        <v/>
      </c>
      <c r="F46" s="31" t="str">
        <f aca="false">IF('Jalons preuves'!A32="","",'Jalons preuves'!F32)</f>
        <v/>
      </c>
      <c r="G46" s="30" t="str">
        <f aca="false">IF('Jalons preuves'!A32="","",'Jalons preuves'!K32)</f>
        <v/>
      </c>
      <c r="H46" s="30" t="str">
        <f aca="false">IF('Jalons preuves'!A32="","",'Jalons preuves'!L32)</f>
        <v/>
      </c>
      <c r="I46" s="30" t="str">
        <f aca="false">IF('Jalons preuves'!A32="","",'Jalons preuves'!M32)</f>
        <v/>
      </c>
      <c r="J46" s="8"/>
      <c r="K46" s="8"/>
      <c r="L46" s="8"/>
      <c r="M46" s="8"/>
      <c r="N46" s="8"/>
      <c r="O46" s="8"/>
      <c r="P46" s="8"/>
      <c r="Q46" s="8"/>
      <c r="R46" s="8"/>
    </row>
    <row r="47" customFormat="false" ht="43.5" hidden="false" customHeight="true" outlineLevel="0" collapsed="false">
      <c r="A47" s="30" t="str">
        <f aca="false">IF('Jalons preuves'!A33="","",'Jalons preuves'!A33)</f>
        <v/>
      </c>
      <c r="B47" s="30" t="str">
        <f aca="false">IF('Jalons preuves'!A33="","",'Jalons preuves'!B33)</f>
        <v/>
      </c>
      <c r="C47" s="30" t="str">
        <f aca="false">IF('Jalons preuves'!A33="","",'Jalons preuves'!C33)</f>
        <v/>
      </c>
      <c r="D47" s="30" t="str">
        <f aca="false">IF('Jalons preuves'!A33="","",'Jalons preuves'!D33)</f>
        <v/>
      </c>
      <c r="E47" s="30" t="str">
        <f aca="false">IF('Jalons preuves'!A33="","",'Jalons preuves'!E33)</f>
        <v/>
      </c>
      <c r="F47" s="31" t="str">
        <f aca="false">IF('Jalons preuves'!A33="","",'Jalons preuves'!F33)</f>
        <v/>
      </c>
      <c r="G47" s="30" t="str">
        <f aca="false">IF('Jalons preuves'!A33="","",'Jalons preuves'!K33)</f>
        <v/>
      </c>
      <c r="H47" s="30" t="str">
        <f aca="false">IF('Jalons preuves'!A33="","",'Jalons preuves'!L33)</f>
        <v/>
      </c>
      <c r="I47" s="30" t="str">
        <f aca="false">IF('Jalons preuves'!A33="","",'Jalons preuves'!M33)</f>
        <v/>
      </c>
      <c r="J47" s="8"/>
      <c r="K47" s="8"/>
      <c r="L47" s="8"/>
      <c r="M47" s="8"/>
      <c r="N47" s="8"/>
      <c r="O47" s="8"/>
      <c r="P47" s="8"/>
      <c r="Q47" s="8"/>
      <c r="R47" s="8"/>
    </row>
    <row r="48" customFormat="false" ht="43.5" hidden="false" customHeight="true" outlineLevel="0" collapsed="false">
      <c r="A48" s="30" t="str">
        <f aca="false">IF('Jalons preuves'!A34="","",'Jalons preuves'!A34)</f>
        <v/>
      </c>
      <c r="B48" s="30" t="str">
        <f aca="false">IF('Jalons preuves'!A34="","",'Jalons preuves'!B34)</f>
        <v/>
      </c>
      <c r="C48" s="30" t="str">
        <f aca="false">IF('Jalons preuves'!A34="","",'Jalons preuves'!C34)</f>
        <v/>
      </c>
      <c r="D48" s="30" t="str">
        <f aca="false">IF('Jalons preuves'!A34="","",'Jalons preuves'!D34)</f>
        <v/>
      </c>
      <c r="E48" s="30" t="str">
        <f aca="false">IF('Jalons preuves'!A34="","",'Jalons preuves'!E34)</f>
        <v/>
      </c>
      <c r="F48" s="31" t="str">
        <f aca="false">IF('Jalons preuves'!A34="","",'Jalons preuves'!F34)</f>
        <v/>
      </c>
      <c r="G48" s="30" t="str">
        <f aca="false">IF('Jalons preuves'!A34="","",'Jalons preuves'!K34)</f>
        <v/>
      </c>
      <c r="H48" s="30" t="str">
        <f aca="false">IF('Jalons preuves'!A34="","",'Jalons preuves'!L34)</f>
        <v/>
      </c>
      <c r="I48" s="30" t="str">
        <f aca="false">IF('Jalons preuves'!A34="","",'Jalons preuves'!M34)</f>
        <v/>
      </c>
      <c r="J48" s="8"/>
      <c r="K48" s="8"/>
      <c r="L48" s="8"/>
      <c r="M48" s="8"/>
      <c r="N48" s="8"/>
      <c r="O48" s="8"/>
      <c r="P48" s="8"/>
      <c r="Q48" s="8"/>
      <c r="R48" s="8"/>
    </row>
    <row r="49" customFormat="false" ht="43.5" hidden="false" customHeight="true" outlineLevel="0" collapsed="false">
      <c r="A49" s="30" t="str">
        <f aca="false">IF('Jalons preuves'!A35="","",'Jalons preuves'!A35)</f>
        <v/>
      </c>
      <c r="B49" s="30" t="str">
        <f aca="false">IF('Jalons preuves'!A35="","",'Jalons preuves'!B35)</f>
        <v/>
      </c>
      <c r="C49" s="30" t="str">
        <f aca="false">IF('Jalons preuves'!A35="","",'Jalons preuves'!C35)</f>
        <v/>
      </c>
      <c r="D49" s="30" t="str">
        <f aca="false">IF('Jalons preuves'!A35="","",'Jalons preuves'!D35)</f>
        <v/>
      </c>
      <c r="E49" s="30" t="str">
        <f aca="false">IF('Jalons preuves'!A35="","",'Jalons preuves'!E35)</f>
        <v/>
      </c>
      <c r="F49" s="31" t="str">
        <f aca="false">IF('Jalons preuves'!A35="","",'Jalons preuves'!F35)</f>
        <v/>
      </c>
      <c r="G49" s="30" t="str">
        <f aca="false">IF('Jalons preuves'!A35="","",'Jalons preuves'!K35)</f>
        <v/>
      </c>
      <c r="H49" s="30" t="str">
        <f aca="false">IF('Jalons preuves'!A35="","",'Jalons preuves'!L35)</f>
        <v/>
      </c>
      <c r="I49" s="30" t="str">
        <f aca="false">IF('Jalons preuves'!A35="","",'Jalons preuves'!M35)</f>
        <v/>
      </c>
      <c r="J49" s="8"/>
      <c r="K49" s="8"/>
      <c r="L49" s="8"/>
      <c r="M49" s="8"/>
      <c r="N49" s="8"/>
      <c r="O49" s="8"/>
      <c r="P49" s="8"/>
      <c r="Q49" s="8"/>
      <c r="R49" s="8"/>
    </row>
    <row r="50" customFormat="false" ht="43.5" hidden="false" customHeight="true" outlineLevel="0" collapsed="false">
      <c r="A50" s="30" t="str">
        <f aca="false">IF('Jalons preuves'!A36="","",'Jalons preuves'!A36)</f>
        <v/>
      </c>
      <c r="B50" s="30" t="str">
        <f aca="false">IF('Jalons preuves'!A36="","",'Jalons preuves'!B36)</f>
        <v/>
      </c>
      <c r="C50" s="30" t="str">
        <f aca="false">IF('Jalons preuves'!A36="","",'Jalons preuves'!C36)</f>
        <v/>
      </c>
      <c r="D50" s="30" t="str">
        <f aca="false">IF('Jalons preuves'!A36="","",'Jalons preuves'!D36)</f>
        <v/>
      </c>
      <c r="E50" s="30" t="str">
        <f aca="false">IF('Jalons preuves'!A36="","",'Jalons preuves'!E36)</f>
        <v/>
      </c>
      <c r="F50" s="31" t="str">
        <f aca="false">IF('Jalons preuves'!A36="","",'Jalons preuves'!F36)</f>
        <v/>
      </c>
      <c r="G50" s="30" t="str">
        <f aca="false">IF('Jalons preuves'!A36="","",'Jalons preuves'!K36)</f>
        <v/>
      </c>
      <c r="H50" s="30" t="str">
        <f aca="false">IF('Jalons preuves'!A36="","",'Jalons preuves'!L36)</f>
        <v/>
      </c>
      <c r="I50" s="30" t="str">
        <f aca="false">IF('Jalons preuves'!A36="","",'Jalons preuves'!M36)</f>
        <v/>
      </c>
      <c r="J50" s="8"/>
      <c r="K50" s="8"/>
      <c r="L50" s="8"/>
      <c r="M50" s="8"/>
      <c r="N50" s="8"/>
      <c r="O50" s="8"/>
      <c r="P50" s="8"/>
      <c r="Q50" s="8"/>
      <c r="R50" s="8"/>
    </row>
    <row r="51" customFormat="false" ht="43.5" hidden="false" customHeight="true" outlineLevel="0" collapsed="false">
      <c r="A51" s="30" t="str">
        <f aca="false">IF('Jalons preuves'!A37="","",'Jalons preuves'!A37)</f>
        <v/>
      </c>
      <c r="B51" s="30" t="str">
        <f aca="false">IF('Jalons preuves'!A37="","",'Jalons preuves'!B37)</f>
        <v/>
      </c>
      <c r="C51" s="30" t="str">
        <f aca="false">IF('Jalons preuves'!A37="","",'Jalons preuves'!C37)</f>
        <v/>
      </c>
      <c r="D51" s="30" t="str">
        <f aca="false">IF('Jalons preuves'!A37="","",'Jalons preuves'!D37)</f>
        <v/>
      </c>
      <c r="E51" s="30" t="str">
        <f aca="false">IF('Jalons preuves'!A37="","",'Jalons preuves'!E37)</f>
        <v/>
      </c>
      <c r="F51" s="31" t="str">
        <f aca="false">IF('Jalons preuves'!A37="","",'Jalons preuves'!F37)</f>
        <v/>
      </c>
      <c r="G51" s="30" t="str">
        <f aca="false">IF('Jalons preuves'!A37="","",'Jalons preuves'!K37)</f>
        <v/>
      </c>
      <c r="H51" s="30" t="str">
        <f aca="false">IF('Jalons preuves'!A37="","",'Jalons preuves'!L37)</f>
        <v/>
      </c>
      <c r="I51" s="30" t="str">
        <f aca="false">IF('Jalons preuves'!A37="","",'Jalons preuves'!M37)</f>
        <v/>
      </c>
      <c r="J51" s="8"/>
      <c r="K51" s="8"/>
      <c r="L51" s="8"/>
      <c r="M51" s="8"/>
      <c r="N51" s="8"/>
      <c r="O51" s="8"/>
      <c r="P51" s="8"/>
      <c r="Q51" s="8"/>
      <c r="R51" s="8"/>
    </row>
    <row r="52" customFormat="false" ht="15" hidden="false" customHeight="true" outlineLevel="0" collapsed="false">
      <c r="A52" s="8"/>
      <c r="B52" s="8"/>
      <c r="C52" s="8"/>
      <c r="D52" s="8"/>
      <c r="E52" s="8"/>
      <c r="F52" s="8"/>
      <c r="G52" s="8"/>
      <c r="H52" s="8"/>
      <c r="I52" s="8"/>
      <c r="J52" s="8"/>
      <c r="K52" s="8"/>
      <c r="L52" s="8"/>
      <c r="M52" s="8"/>
      <c r="N52" s="8"/>
      <c r="O52" s="8"/>
      <c r="P52" s="8"/>
      <c r="Q52" s="8"/>
      <c r="R52" s="8"/>
    </row>
    <row r="53" customFormat="false" ht="24" hidden="false" customHeight="true" outlineLevel="0" collapsed="false">
      <c r="A53" s="27" t="s">
        <v>207</v>
      </c>
      <c r="B53" s="27"/>
      <c r="C53" s="27"/>
      <c r="D53" s="27"/>
      <c r="E53" s="27"/>
      <c r="F53" s="27"/>
      <c r="G53" s="27"/>
      <c r="H53" s="27"/>
      <c r="I53" s="27"/>
      <c r="J53" s="8"/>
      <c r="K53" s="8"/>
      <c r="L53" s="8"/>
      <c r="M53" s="8"/>
      <c r="N53" s="8"/>
      <c r="O53" s="8"/>
      <c r="P53" s="8"/>
      <c r="Q53" s="8"/>
      <c r="R53" s="8"/>
    </row>
    <row r="54" customFormat="false" ht="15" hidden="false" customHeight="true" outlineLevel="0" collapsed="false">
      <c r="A54" s="38" t="s">
        <v>208</v>
      </c>
      <c r="B54" s="38"/>
      <c r="C54" s="38"/>
      <c r="D54" s="38"/>
      <c r="E54" s="38"/>
      <c r="F54" s="38"/>
      <c r="G54" s="38"/>
      <c r="H54" s="38"/>
      <c r="I54" s="38"/>
      <c r="J54" s="8"/>
      <c r="K54" s="8"/>
      <c r="L54" s="8"/>
      <c r="M54" s="8"/>
      <c r="N54" s="8"/>
      <c r="O54" s="8"/>
      <c r="P54" s="8"/>
      <c r="Q54" s="8"/>
      <c r="R54" s="8"/>
    </row>
    <row r="55" customFormat="false" ht="15" hidden="false" customHeight="true" outlineLevel="0" collapsed="false">
      <c r="A55" s="38"/>
      <c r="B55" s="38"/>
      <c r="C55" s="38"/>
      <c r="D55" s="38"/>
      <c r="E55" s="38"/>
      <c r="F55" s="38"/>
      <c r="G55" s="38"/>
      <c r="H55" s="38"/>
      <c r="I55" s="38"/>
      <c r="J55" s="8"/>
      <c r="K55" s="8"/>
      <c r="L55" s="8"/>
      <c r="M55" s="8"/>
      <c r="N55" s="8"/>
      <c r="O55" s="8"/>
      <c r="P55" s="8"/>
      <c r="Q55" s="8"/>
      <c r="R55" s="8"/>
    </row>
    <row r="56" customFormat="false" ht="15" hidden="false" customHeight="true" outlineLevel="0" collapsed="false">
      <c r="A56" s="38"/>
      <c r="B56" s="38"/>
      <c r="C56" s="38"/>
      <c r="D56" s="38"/>
      <c r="E56" s="38"/>
      <c r="F56" s="38"/>
      <c r="G56" s="38"/>
      <c r="H56" s="38"/>
      <c r="I56" s="38"/>
      <c r="J56" s="8"/>
      <c r="K56" s="8"/>
      <c r="L56" s="8"/>
      <c r="M56" s="8"/>
      <c r="N56" s="8"/>
      <c r="O56" s="8"/>
      <c r="P56" s="8"/>
      <c r="Q56" s="8"/>
      <c r="R56" s="8"/>
    </row>
    <row r="57" customFormat="false" ht="15" hidden="false" customHeight="true" outlineLevel="0" collapsed="false">
      <c r="A57" s="8"/>
      <c r="B57" s="8"/>
      <c r="C57" s="8"/>
      <c r="D57" s="8"/>
      <c r="E57" s="8"/>
      <c r="F57" s="8"/>
      <c r="G57" s="8"/>
      <c r="H57" s="8"/>
      <c r="I57" s="8"/>
      <c r="J57" s="8"/>
      <c r="K57" s="8"/>
      <c r="L57" s="8"/>
      <c r="M57" s="8"/>
      <c r="N57" s="8"/>
      <c r="O57" s="8"/>
      <c r="P57" s="8"/>
      <c r="Q57" s="8"/>
      <c r="R57" s="8"/>
    </row>
    <row r="58" customFormat="false" ht="24" hidden="false" customHeight="true" outlineLevel="0" collapsed="false">
      <c r="A58" s="27" t="s">
        <v>209</v>
      </c>
      <c r="B58" s="27"/>
      <c r="C58" s="27"/>
      <c r="D58" s="27"/>
      <c r="E58" s="27"/>
      <c r="F58" s="27"/>
      <c r="G58" s="27"/>
      <c r="H58" s="27"/>
      <c r="I58" s="27"/>
      <c r="J58" s="8"/>
      <c r="K58" s="8"/>
      <c r="L58" s="8"/>
      <c r="M58" s="8"/>
      <c r="N58" s="8"/>
      <c r="O58" s="8"/>
      <c r="P58" s="8"/>
      <c r="Q58" s="8"/>
      <c r="R58" s="8"/>
    </row>
    <row r="59" customFormat="false" ht="15" hidden="false" customHeight="true" outlineLevel="0" collapsed="false">
      <c r="A59" s="38" t="s">
        <v>210</v>
      </c>
      <c r="B59" s="38"/>
      <c r="C59" s="38"/>
      <c r="D59" s="38"/>
      <c r="E59" s="38"/>
      <c r="F59" s="38"/>
      <c r="G59" s="38"/>
      <c r="H59" s="38"/>
      <c r="I59" s="38"/>
      <c r="J59" s="8"/>
      <c r="K59" s="8"/>
      <c r="L59" s="8"/>
      <c r="M59" s="8"/>
      <c r="N59" s="8"/>
      <c r="O59" s="8"/>
      <c r="P59" s="8"/>
      <c r="Q59" s="8"/>
      <c r="R59" s="8"/>
    </row>
    <row r="60" customFormat="false" ht="15" hidden="false" customHeight="true" outlineLevel="0" collapsed="false">
      <c r="A60" s="38"/>
      <c r="B60" s="38"/>
      <c r="C60" s="38"/>
      <c r="D60" s="38"/>
      <c r="E60" s="38"/>
      <c r="F60" s="38"/>
      <c r="G60" s="38"/>
      <c r="H60" s="38"/>
      <c r="I60" s="38"/>
      <c r="J60" s="8"/>
      <c r="K60" s="8"/>
      <c r="L60" s="8"/>
      <c r="M60" s="8"/>
      <c r="N60" s="8"/>
      <c r="O60" s="8"/>
      <c r="P60" s="8"/>
      <c r="Q60" s="8"/>
      <c r="R60" s="8"/>
    </row>
    <row r="61" customFormat="false" ht="15" hidden="false" customHeight="true" outlineLevel="0" collapsed="false">
      <c r="A61" s="38"/>
      <c r="B61" s="38"/>
      <c r="C61" s="38"/>
      <c r="D61" s="38"/>
      <c r="E61" s="38"/>
      <c r="F61" s="38"/>
      <c r="G61" s="38"/>
      <c r="H61" s="38"/>
      <c r="I61" s="38"/>
      <c r="J61" s="8"/>
      <c r="K61" s="8"/>
      <c r="L61" s="8"/>
      <c r="M61" s="8"/>
      <c r="N61" s="8"/>
      <c r="O61" s="8"/>
      <c r="P61" s="8"/>
      <c r="Q61" s="8"/>
      <c r="R61" s="8"/>
    </row>
    <row r="62" customFormat="false" ht="15" hidden="false" customHeight="true" outlineLevel="0" collapsed="false">
      <c r="A62" s="8"/>
      <c r="B62" s="8"/>
      <c r="C62" s="8"/>
      <c r="D62" s="8"/>
      <c r="E62" s="8"/>
      <c r="F62" s="8"/>
      <c r="G62" s="8"/>
      <c r="H62" s="8"/>
      <c r="I62" s="8"/>
      <c r="J62" s="8"/>
      <c r="K62" s="8"/>
      <c r="L62" s="8"/>
      <c r="M62" s="8"/>
      <c r="N62" s="8"/>
      <c r="O62" s="8"/>
      <c r="P62" s="8"/>
      <c r="Q62" s="8"/>
      <c r="R62" s="8"/>
    </row>
    <row r="63" customFormat="false" ht="24" hidden="false" customHeight="true" outlineLevel="0" collapsed="false">
      <c r="A63" s="27" t="s">
        <v>211</v>
      </c>
      <c r="B63" s="27"/>
      <c r="C63" s="27"/>
      <c r="D63" s="27"/>
      <c r="E63" s="27"/>
      <c r="F63" s="27"/>
      <c r="G63" s="27"/>
      <c r="H63" s="27"/>
      <c r="I63" s="27"/>
      <c r="J63" s="8"/>
      <c r="K63" s="8"/>
      <c r="L63" s="8"/>
      <c r="M63" s="8"/>
      <c r="N63" s="8"/>
      <c r="O63" s="8"/>
      <c r="P63" s="8"/>
      <c r="Q63" s="8"/>
      <c r="R63" s="8"/>
    </row>
    <row r="64" customFormat="false" ht="15" hidden="false" customHeight="true" outlineLevel="0" collapsed="false">
      <c r="A64" s="38" t="s">
        <v>212</v>
      </c>
      <c r="B64" s="38"/>
      <c r="C64" s="38"/>
      <c r="D64" s="38"/>
      <c r="E64" s="38"/>
      <c r="F64" s="38"/>
      <c r="G64" s="38"/>
      <c r="H64" s="38"/>
      <c r="I64" s="38"/>
      <c r="J64" s="8"/>
      <c r="K64" s="8"/>
      <c r="L64" s="8"/>
      <c r="M64" s="8"/>
      <c r="N64" s="8"/>
      <c r="O64" s="8"/>
      <c r="P64" s="8"/>
      <c r="Q64" s="8"/>
      <c r="R64" s="8"/>
    </row>
    <row r="65" customFormat="false" ht="15" hidden="false" customHeight="true" outlineLevel="0" collapsed="false">
      <c r="A65" s="38"/>
      <c r="B65" s="38"/>
      <c r="C65" s="38"/>
      <c r="D65" s="38"/>
      <c r="E65" s="38"/>
      <c r="F65" s="38"/>
      <c r="G65" s="38"/>
      <c r="H65" s="38"/>
      <c r="I65" s="38"/>
      <c r="J65" s="8"/>
      <c r="K65" s="8"/>
      <c r="L65" s="8"/>
      <c r="M65" s="8"/>
      <c r="N65" s="8"/>
      <c r="O65" s="8"/>
      <c r="P65" s="8"/>
      <c r="Q65" s="8"/>
      <c r="R65" s="8"/>
    </row>
    <row r="66" customFormat="false" ht="15" hidden="false" customHeight="true" outlineLevel="0" collapsed="false">
      <c r="A66" s="38"/>
      <c r="B66" s="38"/>
      <c r="C66" s="38"/>
      <c r="D66" s="38"/>
      <c r="E66" s="38"/>
      <c r="F66" s="38"/>
      <c r="G66" s="38"/>
      <c r="H66" s="38"/>
      <c r="I66" s="38"/>
      <c r="J66" s="8"/>
      <c r="K66" s="8"/>
      <c r="L66" s="8"/>
      <c r="M66" s="8"/>
      <c r="N66" s="8"/>
      <c r="O66" s="8"/>
      <c r="P66" s="8"/>
      <c r="Q66" s="8"/>
      <c r="R66" s="8"/>
    </row>
    <row r="67" customFormat="false" ht="15" hidden="false" customHeight="true" outlineLevel="0" collapsed="false">
      <c r="A67" s="38"/>
      <c r="B67" s="38"/>
      <c r="C67" s="38"/>
      <c r="D67" s="38"/>
      <c r="E67" s="38"/>
      <c r="F67" s="38"/>
      <c r="G67" s="38"/>
      <c r="H67" s="38"/>
      <c r="I67" s="38"/>
      <c r="J67" s="8"/>
      <c r="K67" s="8"/>
      <c r="L67" s="8"/>
      <c r="M67" s="8"/>
      <c r="N67" s="8"/>
      <c r="O67" s="8"/>
      <c r="P67" s="8"/>
      <c r="Q67" s="8"/>
      <c r="R67" s="8"/>
    </row>
    <row r="68" customFormat="false" ht="15" hidden="false" customHeight="true" outlineLevel="0" collapsed="false">
      <c r="A68" s="8"/>
      <c r="B68" s="8"/>
      <c r="C68" s="8"/>
      <c r="D68" s="8"/>
      <c r="E68" s="8"/>
      <c r="F68" s="8"/>
      <c r="G68" s="8"/>
      <c r="H68" s="8"/>
      <c r="I68" s="8"/>
      <c r="J68" s="8"/>
      <c r="K68" s="8"/>
      <c r="L68" s="8"/>
      <c r="M68" s="8"/>
      <c r="N68" s="8"/>
      <c r="O68" s="8"/>
      <c r="P68" s="8"/>
      <c r="Q68" s="8"/>
      <c r="R68" s="8"/>
    </row>
    <row r="69" customFormat="false" ht="24" hidden="false" customHeight="true" outlineLevel="0" collapsed="false">
      <c r="A69" s="27" t="s">
        <v>213</v>
      </c>
      <c r="B69" s="27"/>
      <c r="C69" s="27"/>
      <c r="D69" s="27"/>
      <c r="E69" s="27"/>
      <c r="F69" s="27"/>
      <c r="G69" s="27"/>
      <c r="H69" s="27"/>
      <c r="I69" s="27"/>
      <c r="J69" s="8"/>
      <c r="K69" s="8"/>
      <c r="L69" s="8"/>
      <c r="M69" s="8"/>
      <c r="N69" s="8"/>
      <c r="O69" s="8"/>
      <c r="P69" s="8"/>
      <c r="Q69" s="8"/>
      <c r="R69" s="8"/>
    </row>
    <row r="70" customFormat="false" ht="32.25" hidden="false" customHeight="true" outlineLevel="0" collapsed="false">
      <c r="A70" s="34" t="s">
        <v>214</v>
      </c>
      <c r="B70" s="19" t="s">
        <v>55</v>
      </c>
      <c r="C70" s="8"/>
      <c r="D70" s="8"/>
      <c r="E70" s="8"/>
      <c r="F70" s="8"/>
      <c r="G70" s="8"/>
      <c r="H70" s="8"/>
      <c r="I70" s="8"/>
      <c r="J70" s="8"/>
      <c r="K70" s="8"/>
      <c r="L70" s="8"/>
      <c r="M70" s="8"/>
      <c r="N70" s="8"/>
      <c r="O70" s="8"/>
      <c r="P70" s="8"/>
      <c r="Q70" s="8"/>
      <c r="R70" s="8"/>
    </row>
    <row r="71" customFormat="false" ht="42.75" hidden="false" customHeight="true" outlineLevel="0" collapsed="false">
      <c r="A71" s="36" t="s">
        <v>215</v>
      </c>
      <c r="B71" s="23" t="s">
        <v>55</v>
      </c>
      <c r="C71" s="8"/>
      <c r="D71" s="8"/>
      <c r="E71" s="8"/>
      <c r="F71" s="8"/>
      <c r="G71" s="8"/>
      <c r="H71" s="8"/>
      <c r="I71" s="8"/>
      <c r="J71" s="8"/>
      <c r="K71" s="8"/>
      <c r="L71" s="8"/>
      <c r="M71" s="8"/>
      <c r="N71" s="8"/>
      <c r="O71" s="8"/>
      <c r="P71" s="8"/>
      <c r="Q71" s="8"/>
      <c r="R71" s="8"/>
    </row>
    <row r="72" customFormat="false" ht="42.75" hidden="false" customHeight="true" outlineLevel="0" collapsed="false">
      <c r="A72" s="36" t="s">
        <v>216</v>
      </c>
      <c r="B72" s="23" t="s">
        <v>55</v>
      </c>
      <c r="C72" s="8"/>
      <c r="D72" s="8"/>
      <c r="E72" s="8"/>
      <c r="F72" s="8"/>
      <c r="G72" s="8"/>
      <c r="H72" s="8"/>
      <c r="I72" s="8"/>
      <c r="J72" s="8"/>
      <c r="K72" s="8"/>
      <c r="L72" s="8"/>
      <c r="M72" s="8"/>
      <c r="N72" s="8"/>
      <c r="O72" s="8"/>
      <c r="P72" s="8"/>
      <c r="Q72" s="8"/>
      <c r="R72" s="8"/>
    </row>
    <row r="73" customFormat="false" ht="21.75" hidden="false" customHeight="true" outlineLevel="0" collapsed="false">
      <c r="A73" s="36" t="s">
        <v>217</v>
      </c>
      <c r="B73" s="23"/>
      <c r="C73" s="8"/>
      <c r="D73" s="8"/>
      <c r="E73" s="8"/>
      <c r="F73" s="8"/>
      <c r="G73" s="8"/>
      <c r="H73" s="8"/>
      <c r="I73" s="8"/>
      <c r="J73" s="8"/>
      <c r="K73" s="8"/>
      <c r="L73" s="8"/>
      <c r="M73" s="8"/>
      <c r="N73" s="8"/>
      <c r="O73" s="8"/>
      <c r="P73" s="8"/>
      <c r="Q73" s="8"/>
      <c r="R73" s="8"/>
    </row>
  </sheetData>
  <mergeCells count="11">
    <mergeCell ref="A1:R1"/>
    <mergeCell ref="A2:R2"/>
    <mergeCell ref="A8:I8"/>
    <mergeCell ref="A20:I20"/>
    <mergeCell ref="A53:I53"/>
    <mergeCell ref="A54:I56"/>
    <mergeCell ref="A58:I58"/>
    <mergeCell ref="A59:I61"/>
    <mergeCell ref="A63:I63"/>
    <mergeCell ref="A64:I67"/>
    <mergeCell ref="A69:I69"/>
  </mergeCells>
  <conditionalFormatting sqref="B70:B72">
    <cfRule type="containsText" priority="2" operator="containsText" aboveAverage="0" equalAverage="0" bottom="0" percent="0" rank="0" text="A confirmer" dxfId="0">
      <formula>NOT(ISERROR(SEARCH("A confirmer",B70)))</formula>
    </cfRule>
  </conditionalFormatting>
  <dataValidations count="1">
    <dataValidation allowBlank="false" errorStyle="stop" operator="between" showDropDown="false" showErrorMessage="false" showInputMessage="false" sqref="B70:B72" type="list">
      <formula1>"Fait,A confirmer,Non applicable"</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0.76953125" defaultRowHeight="15" zeroHeight="false" outlineLevelRow="0" outlineLevelCol="0"/>
  <cols>
    <col collapsed="false" customWidth="true" hidden="false" outlineLevel="0" max="1" min="1" style="1" width="40.36"/>
    <col collapsed="false" customWidth="true" hidden="false" outlineLevel="0" max="2" min="2" style="1" width="42.88"/>
    <col collapsed="false" customWidth="true" hidden="false" outlineLevel="0" max="3" min="3" style="1" width="32.8"/>
    <col collapsed="false" customWidth="true" hidden="false" outlineLevel="0" max="4" min="4" style="1" width="40.36"/>
    <col collapsed="false" customWidth="true" hidden="false" outlineLevel="0" max="5" min="5" style="1" width="42.88"/>
    <col collapsed="false" customWidth="true" hidden="false" outlineLevel="0" max="6" min="6" style="1" width="21.44"/>
    <col collapsed="false" customWidth="true" hidden="false" outlineLevel="0" max="7" min="7" style="1" width="78.2"/>
  </cols>
  <sheetData>
    <row r="1" customFormat="false" ht="33.75" hidden="false" customHeight="true" outlineLevel="0" collapsed="false">
      <c r="A1" s="2" t="s">
        <v>218</v>
      </c>
      <c r="B1" s="2"/>
      <c r="C1" s="2"/>
      <c r="D1" s="2"/>
      <c r="E1" s="2"/>
      <c r="F1" s="2"/>
      <c r="G1" s="2"/>
    </row>
    <row r="2" customFormat="false" ht="33.75" hidden="false" customHeight="true" outlineLevel="0" collapsed="false">
      <c r="A2" s="3" t="s">
        <v>219</v>
      </c>
      <c r="B2" s="3"/>
      <c r="C2" s="3"/>
      <c r="D2" s="3"/>
      <c r="E2" s="3"/>
      <c r="F2" s="3"/>
      <c r="G2" s="3"/>
    </row>
    <row r="3" customFormat="false" ht="15" hidden="false" customHeight="true" outlineLevel="0" collapsed="false">
      <c r="A3" s="4" t="s">
        <v>220</v>
      </c>
      <c r="B3" s="32" t="s">
        <v>55</v>
      </c>
      <c r="C3" s="8"/>
      <c r="D3" s="8"/>
      <c r="E3" s="8"/>
      <c r="F3" s="8"/>
      <c r="G3" s="8"/>
    </row>
    <row r="4" customFormat="false" ht="15" hidden="false" customHeight="true" outlineLevel="0" collapsed="false">
      <c r="A4" s="8"/>
      <c r="B4" s="8"/>
      <c r="C4" s="8"/>
      <c r="D4" s="8"/>
      <c r="E4" s="8"/>
      <c r="F4" s="8"/>
      <c r="G4" s="8"/>
    </row>
    <row r="5" customFormat="false" ht="24" hidden="false" customHeight="true" outlineLevel="0" collapsed="false">
      <c r="A5" s="27" t="s">
        <v>221</v>
      </c>
      <c r="B5" s="27"/>
      <c r="C5" s="27"/>
      <c r="D5" s="27"/>
      <c r="E5" s="27"/>
      <c r="F5" s="27"/>
      <c r="G5" s="27"/>
    </row>
    <row r="6" customFormat="false" ht="43.5" hidden="false" customHeight="true" outlineLevel="0" collapsed="false">
      <c r="A6" s="18" t="s">
        <v>188</v>
      </c>
      <c r="B6" s="18" t="s">
        <v>222</v>
      </c>
      <c r="C6" s="18" t="s">
        <v>223</v>
      </c>
      <c r="D6" s="18" t="s">
        <v>224</v>
      </c>
      <c r="E6" s="18" t="s">
        <v>225</v>
      </c>
      <c r="F6" s="18" t="s">
        <v>226</v>
      </c>
      <c r="G6" s="18" t="s">
        <v>227</v>
      </c>
    </row>
    <row r="7" customFormat="false" ht="66" hidden="false" customHeight="true" outlineLevel="0" collapsed="false">
      <c r="A7" s="28" t="s">
        <v>228</v>
      </c>
      <c r="B7" s="28" t="s">
        <v>229</v>
      </c>
      <c r="C7" s="28" t="s">
        <v>230</v>
      </c>
      <c r="D7" s="28" t="s">
        <v>231</v>
      </c>
      <c r="E7" s="28" t="s">
        <v>232</v>
      </c>
      <c r="F7" s="28" t="s">
        <v>112</v>
      </c>
      <c r="G7" s="28" t="s">
        <v>233</v>
      </c>
    </row>
    <row r="8" customFormat="false" ht="66" hidden="false" customHeight="true" outlineLevel="0" collapsed="false">
      <c r="A8" s="30" t="s">
        <v>234</v>
      </c>
      <c r="B8" s="30" t="s">
        <v>235</v>
      </c>
      <c r="C8" s="30" t="s">
        <v>236</v>
      </c>
      <c r="D8" s="30" t="s">
        <v>237</v>
      </c>
      <c r="E8" s="30" t="s">
        <v>238</v>
      </c>
      <c r="F8" s="30" t="s">
        <v>112</v>
      </c>
      <c r="G8" s="30" t="s">
        <v>239</v>
      </c>
    </row>
    <row r="9" customFormat="false" ht="66" hidden="false" customHeight="true" outlineLevel="0" collapsed="false">
      <c r="A9" s="30" t="s">
        <v>240</v>
      </c>
      <c r="B9" s="30" t="s">
        <v>241</v>
      </c>
      <c r="C9" s="30" t="s">
        <v>242</v>
      </c>
      <c r="D9" s="30" t="s">
        <v>243</v>
      </c>
      <c r="E9" s="30" t="s">
        <v>244</v>
      </c>
      <c r="F9" s="30" t="s">
        <v>112</v>
      </c>
      <c r="G9" s="30" t="s">
        <v>245</v>
      </c>
    </row>
    <row r="10" customFormat="false" ht="66" hidden="false" customHeight="true" outlineLevel="0" collapsed="false">
      <c r="A10" s="30" t="s">
        <v>246</v>
      </c>
      <c r="B10" s="30" t="s">
        <v>247</v>
      </c>
      <c r="C10" s="30" t="s">
        <v>248</v>
      </c>
      <c r="D10" s="30" t="s">
        <v>249</v>
      </c>
      <c r="E10" s="30" t="s">
        <v>250</v>
      </c>
      <c r="F10" s="30" t="s">
        <v>112</v>
      </c>
      <c r="G10" s="30" t="s">
        <v>251</v>
      </c>
    </row>
    <row r="11" customFormat="false" ht="66" hidden="false" customHeight="true" outlineLevel="0" collapsed="false">
      <c r="A11" s="30" t="s">
        <v>252</v>
      </c>
      <c r="B11" s="30" t="s">
        <v>253</v>
      </c>
      <c r="C11" s="30" t="s">
        <v>254</v>
      </c>
      <c r="D11" s="30" t="s">
        <v>255</v>
      </c>
      <c r="E11" s="30" t="s">
        <v>256</v>
      </c>
      <c r="F11" s="30" t="s">
        <v>112</v>
      </c>
      <c r="G11" s="30" t="s">
        <v>257</v>
      </c>
    </row>
    <row r="12" customFormat="false" ht="66" hidden="false" customHeight="true" outlineLevel="0" collapsed="false">
      <c r="A12" s="30" t="s">
        <v>258</v>
      </c>
      <c r="B12" s="30" t="s">
        <v>259</v>
      </c>
      <c r="C12" s="30" t="s">
        <v>260</v>
      </c>
      <c r="D12" s="30" t="s">
        <v>261</v>
      </c>
      <c r="E12" s="30" t="s">
        <v>262</v>
      </c>
      <c r="F12" s="30" t="s">
        <v>112</v>
      </c>
      <c r="G12" s="30" t="s">
        <v>263</v>
      </c>
    </row>
    <row r="13" customFormat="false" ht="66" hidden="false" customHeight="true" outlineLevel="0" collapsed="false">
      <c r="A13" s="30" t="s">
        <v>264</v>
      </c>
      <c r="B13" s="30" t="s">
        <v>265</v>
      </c>
      <c r="C13" s="30" t="s">
        <v>266</v>
      </c>
      <c r="D13" s="30" t="s">
        <v>267</v>
      </c>
      <c r="E13" s="30" t="s">
        <v>268</v>
      </c>
      <c r="F13" s="30" t="s">
        <v>112</v>
      </c>
      <c r="G13" s="30" t="s">
        <v>269</v>
      </c>
    </row>
    <row r="14" customFormat="false" ht="15" hidden="false" customHeight="true" outlineLevel="0" collapsed="false">
      <c r="A14" s="8"/>
      <c r="B14" s="8"/>
      <c r="C14" s="8"/>
      <c r="D14" s="8"/>
      <c r="E14" s="8"/>
      <c r="F14" s="8"/>
      <c r="G14" s="8"/>
    </row>
    <row r="15" customFormat="false" ht="24" hidden="false" customHeight="true" outlineLevel="0" collapsed="false">
      <c r="A15" s="27" t="s">
        <v>270</v>
      </c>
      <c r="B15" s="27"/>
      <c r="C15" s="27"/>
      <c r="D15" s="27"/>
      <c r="E15" s="8"/>
      <c r="F15" s="8"/>
      <c r="G15" s="8"/>
    </row>
    <row r="16" customFormat="false" ht="43.5" hidden="false" customHeight="true" outlineLevel="0" collapsed="false">
      <c r="A16" s="18" t="s">
        <v>271</v>
      </c>
      <c r="B16" s="18" t="s">
        <v>272</v>
      </c>
      <c r="C16" s="18" t="s">
        <v>273</v>
      </c>
      <c r="D16" s="18" t="s">
        <v>274</v>
      </c>
      <c r="E16" s="8"/>
      <c r="F16" s="8"/>
      <c r="G16" s="8"/>
    </row>
    <row r="17" customFormat="false" ht="33.75" hidden="false" customHeight="true" outlineLevel="0" collapsed="false">
      <c r="A17" s="19" t="s">
        <v>275</v>
      </c>
      <c r="B17" s="19" t="s">
        <v>55</v>
      </c>
      <c r="C17" s="19"/>
      <c r="D17" s="19"/>
      <c r="E17" s="8"/>
      <c r="F17" s="8"/>
      <c r="G17" s="8"/>
    </row>
    <row r="18" customFormat="false" ht="33.75" hidden="false" customHeight="true" outlineLevel="0" collapsed="false">
      <c r="A18" s="23" t="s">
        <v>276</v>
      </c>
      <c r="B18" s="23" t="s">
        <v>55</v>
      </c>
      <c r="C18" s="23"/>
      <c r="D18" s="23"/>
      <c r="E18" s="8"/>
      <c r="F18" s="8"/>
      <c r="G18" s="8"/>
    </row>
    <row r="19" customFormat="false" ht="33.75" hidden="false" customHeight="true" outlineLevel="0" collapsed="false">
      <c r="A19" s="23" t="s">
        <v>277</v>
      </c>
      <c r="B19" s="23" t="s">
        <v>55</v>
      </c>
      <c r="C19" s="23"/>
      <c r="D19" s="23"/>
      <c r="E19" s="8"/>
      <c r="F19" s="8"/>
      <c r="G19" s="8"/>
    </row>
    <row r="20" customFormat="false" ht="33.75" hidden="false" customHeight="true" outlineLevel="0" collapsed="false">
      <c r="A20" s="23" t="s">
        <v>278</v>
      </c>
      <c r="B20" s="23" t="s">
        <v>55</v>
      </c>
      <c r="C20" s="23"/>
      <c r="D20" s="23"/>
      <c r="E20" s="8"/>
      <c r="F20" s="8"/>
      <c r="G20" s="8"/>
    </row>
    <row r="21" customFormat="false" ht="33.75" hidden="false" customHeight="true" outlineLevel="0" collapsed="false">
      <c r="A21" s="23" t="s">
        <v>279</v>
      </c>
      <c r="B21" s="23" t="s">
        <v>55</v>
      </c>
      <c r="C21" s="23"/>
      <c r="D21" s="23"/>
      <c r="E21" s="8"/>
      <c r="F21" s="8"/>
      <c r="G21" s="8"/>
    </row>
    <row r="22" customFormat="false" ht="33.75" hidden="false" customHeight="true" outlineLevel="0" collapsed="false">
      <c r="A22" s="23" t="s">
        <v>280</v>
      </c>
      <c r="B22" s="23" t="s">
        <v>55</v>
      </c>
      <c r="C22" s="23"/>
      <c r="D22" s="23"/>
      <c r="E22" s="8"/>
      <c r="F22" s="8"/>
      <c r="G22" s="8"/>
    </row>
    <row r="23" customFormat="false" ht="33.75" hidden="false" customHeight="true" outlineLevel="0" collapsed="false">
      <c r="A23" s="23" t="s">
        <v>281</v>
      </c>
      <c r="B23" s="23" t="s">
        <v>55</v>
      </c>
      <c r="C23" s="23"/>
      <c r="D23" s="23"/>
      <c r="E23" s="8"/>
      <c r="F23" s="8"/>
      <c r="G23" s="8"/>
    </row>
    <row r="24" customFormat="false" ht="33.75" hidden="false" customHeight="true" outlineLevel="0" collapsed="false">
      <c r="A24" s="23" t="s">
        <v>282</v>
      </c>
      <c r="B24" s="23" t="s">
        <v>55</v>
      </c>
      <c r="C24" s="23"/>
      <c r="D24" s="23"/>
      <c r="E24" s="8"/>
      <c r="F24" s="8"/>
      <c r="G24" s="8"/>
    </row>
    <row r="25" customFormat="false" ht="33.75" hidden="false" customHeight="true" outlineLevel="0" collapsed="false">
      <c r="A25" s="23" t="s">
        <v>283</v>
      </c>
      <c r="B25" s="23" t="s">
        <v>55</v>
      </c>
      <c r="C25" s="23"/>
      <c r="D25" s="23"/>
      <c r="E25" s="8"/>
      <c r="F25" s="8"/>
      <c r="G25" s="8"/>
    </row>
    <row r="26" customFormat="false" ht="33.75" hidden="false" customHeight="true" outlineLevel="0" collapsed="false">
      <c r="A26" s="23" t="s">
        <v>284</v>
      </c>
      <c r="B26" s="23" t="s">
        <v>55</v>
      </c>
      <c r="C26" s="23"/>
      <c r="D26" s="23"/>
      <c r="E26" s="8"/>
      <c r="F26" s="8"/>
      <c r="G26" s="8"/>
    </row>
    <row r="27" customFormat="false" ht="33.75" hidden="false" customHeight="true" outlineLevel="0" collapsed="false">
      <c r="A27" s="23" t="s">
        <v>285</v>
      </c>
      <c r="B27" s="23" t="s">
        <v>55</v>
      </c>
      <c r="C27" s="23"/>
      <c r="D27" s="23"/>
      <c r="E27" s="8"/>
      <c r="F27" s="8"/>
      <c r="G27" s="8"/>
    </row>
    <row r="28" customFormat="false" ht="33.75" hidden="false" customHeight="true" outlineLevel="0" collapsed="false">
      <c r="A28" s="23" t="s">
        <v>286</v>
      </c>
      <c r="B28" s="23" t="s">
        <v>55</v>
      </c>
      <c r="C28" s="23"/>
      <c r="D28" s="23"/>
      <c r="E28" s="8"/>
      <c r="F28" s="8"/>
      <c r="G28" s="8"/>
    </row>
    <row r="29" customFormat="false" ht="33.75" hidden="false" customHeight="true" outlineLevel="0" collapsed="false">
      <c r="A29" s="23" t="s">
        <v>287</v>
      </c>
      <c r="B29" s="23" t="s">
        <v>55</v>
      </c>
      <c r="C29" s="23"/>
      <c r="D29" s="23"/>
      <c r="E29" s="8"/>
      <c r="F29" s="8"/>
      <c r="G29" s="8"/>
    </row>
    <row r="30" customFormat="false" ht="15" hidden="false" customHeight="true" outlineLevel="0" collapsed="false">
      <c r="A30" s="8"/>
      <c r="B30" s="8"/>
      <c r="C30" s="8"/>
      <c r="D30" s="8"/>
      <c r="E30" s="8"/>
      <c r="F30" s="8"/>
      <c r="G30" s="8"/>
    </row>
    <row r="31" customFormat="false" ht="24" hidden="false" customHeight="true" outlineLevel="0" collapsed="false">
      <c r="A31" s="27" t="s">
        <v>288</v>
      </c>
      <c r="B31" s="27"/>
      <c r="C31" s="27"/>
      <c r="D31" s="27"/>
      <c r="E31" s="27"/>
      <c r="F31" s="27"/>
      <c r="G31" s="27"/>
    </row>
    <row r="32" customFormat="false" ht="24" hidden="false" customHeight="true" outlineLevel="0" collapsed="false">
      <c r="A32" s="28" t="s">
        <v>289</v>
      </c>
      <c r="B32" s="28" t="s">
        <v>290</v>
      </c>
      <c r="C32" s="28"/>
      <c r="D32" s="28"/>
      <c r="E32" s="28"/>
      <c r="F32" s="28"/>
      <c r="G32" s="28"/>
    </row>
    <row r="33" customFormat="false" ht="24" hidden="false" customHeight="true" outlineLevel="0" collapsed="false">
      <c r="A33" s="30" t="s">
        <v>291</v>
      </c>
      <c r="B33" s="30" t="s">
        <v>292</v>
      </c>
      <c r="C33" s="30"/>
      <c r="D33" s="30"/>
      <c r="E33" s="30"/>
      <c r="F33" s="30"/>
      <c r="G33" s="30"/>
    </row>
    <row r="34" customFormat="false" ht="24" hidden="false" customHeight="true" outlineLevel="0" collapsed="false">
      <c r="A34" s="30" t="s">
        <v>293</v>
      </c>
      <c r="B34" s="30" t="s">
        <v>294</v>
      </c>
      <c r="C34" s="30"/>
      <c r="D34" s="30"/>
      <c r="E34" s="30"/>
      <c r="F34" s="30"/>
      <c r="G34" s="30"/>
    </row>
    <row r="35" customFormat="false" ht="24" hidden="false" customHeight="true" outlineLevel="0" collapsed="false">
      <c r="A35" s="30" t="s">
        <v>295</v>
      </c>
      <c r="B35" s="30" t="s">
        <v>296</v>
      </c>
      <c r="C35" s="30"/>
      <c r="D35" s="30"/>
      <c r="E35" s="30"/>
      <c r="F35" s="30"/>
      <c r="G35" s="30"/>
    </row>
  </sheetData>
  <mergeCells count="9">
    <mergeCell ref="A1:G1"/>
    <mergeCell ref="A2:G2"/>
    <mergeCell ref="A5:G5"/>
    <mergeCell ref="A15:D15"/>
    <mergeCell ref="A31:G31"/>
    <mergeCell ref="B32:G32"/>
    <mergeCell ref="B33:G33"/>
    <mergeCell ref="B34:G34"/>
    <mergeCell ref="B35:G35"/>
  </mergeCells>
  <conditionalFormatting sqref="B17:B29">
    <cfRule type="containsText" priority="2" operator="containsText" aboveAverage="0" equalAverage="0" bottom="0" percent="0" rank="0" text="A confirmer" dxfId="0">
      <formula>NOT(ISERROR(SEARCH("A confirmer",B17)))</formula>
    </cfRule>
    <cfRule type="containsText" priority="3" operator="containsText" aboveAverage="0" equalAverage="0" bottom="0" percent="0" rank="0" text="Fait" dxfId="2">
      <formula>NOT(ISERROR(SEARCH("Fait",B17)))</formula>
    </cfRule>
  </conditionalFormatting>
  <dataValidations count="2">
    <dataValidation allowBlank="false" errorStyle="stop" operator="between" showDropDown="false" showErrorMessage="false" showInputMessage="false" sqref="B3" type="list">
      <formula1>"CPF - Caisse des Dépôts,OPCO,Transitions Pro - PTP,France Travail,AGEFICE,FAFCEA,Employeur / client direct,Autre"</formula1>
      <formula2>0</formula2>
    </dataValidation>
    <dataValidation allowBlank="false" errorStyle="stop" operator="between" showDropDown="false" showErrorMessage="false" showInputMessage="false" sqref="B17:B29" type="list">
      <formula1>"Fait,A confirmer,Non applicable"</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Application>FormaSwift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Calculateur de durée FOAD - FormaSwift</dc:title>
  <dc:creator>FormaSwift</dc:creator>
  <cp:lastModifiedBy>FormaSwift</cp:lastModifiedBy>
  <dcterms:created xsi:type="dcterms:W3CDTF">2026-08-15T09:00:00Z</dcterms:created>
  <dcterms:modified xsi:type="dcterms:W3CDTF">2026-08-15T09:00:00Z</dcterms:modified>
</cp:coreProperties>
</file>

<file path=docProps/custom.xml><?xml version="1.0" encoding="utf-8"?>
<Properties xmlns="http://schemas.openxmlformats.org/officeDocument/2006/custom-properties" xmlns:vt="http://schemas.openxmlformats.org/officeDocument/2006/docPropsVTypes"/>
</file>